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filterPrivacy="1"/>
  <bookViews>
    <workbookView xWindow="0" yWindow="-90" windowWidth="8535" windowHeight="10470" tabRatio="623"/>
  </bookViews>
  <sheets>
    <sheet name="①開催計画内容" sheetId="1" r:id="rId1"/>
    <sheet name="②収支予算" sheetId="2" r:id="rId2"/>
    <sheet name="③積算基礎(収入）" sheetId="3" r:id="rId3"/>
    <sheet name="④積算基礎(支出)" sheetId="21" r:id="rId4"/>
    <sheet name="⑤予定寄附者・予定額" sheetId="5" r:id="rId5"/>
    <sheet name="⑥役員名簿" sheetId="6" r:id="rId6"/>
    <sheet name="⑦招請者リスト" sheetId="20" r:id="rId7"/>
  </sheets>
  <definedNames>
    <definedName name="_xlnm.Print_Area" localSheetId="0">①開催計画内容!$A$1:$F$37</definedName>
    <definedName name="_xlnm.Print_Area" localSheetId="1">②収支予算!$A$1:$H$43</definedName>
    <definedName name="_xlnm.Print_Area" localSheetId="2">'③積算基礎(収入）'!$A$1:$I$34</definedName>
    <definedName name="_xlnm.Print_Area" localSheetId="3">'④積算基礎(支出)'!$A$1:$M$99</definedName>
    <definedName name="_xlnm.Print_Area" localSheetId="4">⑤予定寄附者・予定額!$A$1:$E$28</definedName>
    <definedName name="_xlnm.Print_Area" localSheetId="5">⑥役員名簿!$A$1:$E$30</definedName>
    <definedName name="_xlnm.Print_Area" localSheetId="6">⑦招請者リスト!$A$1:$G$22</definedName>
  </definedNames>
  <calcPr calcId="162913"/>
</workbook>
</file>

<file path=xl/calcChain.xml><?xml version="1.0" encoding="utf-8"?>
<calcChain xmlns="http://schemas.openxmlformats.org/spreadsheetml/2006/main">
  <c r="E27" i="2" l="1"/>
  <c r="D27" i="2"/>
  <c r="C62" i="21" l="1"/>
  <c r="L41" i="21" l="1"/>
  <c r="L40" i="21"/>
  <c r="L39" i="21"/>
  <c r="L38" i="21"/>
  <c r="I30" i="3"/>
  <c r="I19" i="3"/>
  <c r="I20" i="3"/>
  <c r="I18" i="3"/>
  <c r="I11" i="3"/>
  <c r="I12" i="3"/>
  <c r="I13" i="3"/>
  <c r="I14" i="3"/>
  <c r="I15" i="3"/>
  <c r="I10" i="3"/>
  <c r="M84" i="21"/>
  <c r="M78" i="21"/>
  <c r="M73" i="21"/>
  <c r="L27" i="21"/>
  <c r="M97" i="21"/>
  <c r="M92" i="21"/>
  <c r="M81" i="21"/>
  <c r="L81" i="21"/>
  <c r="L89" i="21"/>
  <c r="L97" i="21"/>
  <c r="L90" i="21"/>
  <c r="L92" i="21" s="1"/>
  <c r="L72" i="21"/>
  <c r="L71" i="21"/>
  <c r="L73" i="21" s="1"/>
  <c r="M56" i="21"/>
  <c r="M44" i="21"/>
  <c r="L43" i="21"/>
  <c r="L42" i="21"/>
  <c r="M37" i="21"/>
  <c r="M30" i="21"/>
  <c r="M17" i="21"/>
  <c r="M12" i="21"/>
  <c r="L55" i="21"/>
  <c r="L54" i="21"/>
  <c r="L35" i="21"/>
  <c r="L36" i="21"/>
  <c r="L34" i="21"/>
  <c r="M98" i="21" l="1"/>
  <c r="L98" i="21"/>
  <c r="M57" i="21"/>
  <c r="M85" i="21"/>
  <c r="L16" i="21"/>
  <c r="L11" i="21"/>
  <c r="L10" i="21"/>
  <c r="L84" i="21"/>
  <c r="L85" i="21" s="1"/>
  <c r="L74" i="21"/>
  <c r="L56" i="21"/>
  <c r="L44" i="21"/>
  <c r="L37" i="21"/>
  <c r="M31" i="21"/>
  <c r="L30" i="21"/>
  <c r="M99" i="21" l="1"/>
  <c r="L57" i="21"/>
  <c r="L17" i="21"/>
  <c r="L12" i="21"/>
  <c r="I16" i="3"/>
  <c r="F17" i="20"/>
  <c r="G17" i="20"/>
  <c r="E17" i="20"/>
  <c r="I27" i="3"/>
  <c r="F15" i="2"/>
  <c r="G13" i="2"/>
  <c r="C27" i="2"/>
  <c r="G25" i="2"/>
  <c r="G23" i="2"/>
  <c r="G21" i="2"/>
  <c r="G19" i="2"/>
  <c r="G17" i="2"/>
  <c r="F27" i="2"/>
  <c r="G9" i="2"/>
  <c r="G11" i="2"/>
  <c r="C15" i="2"/>
  <c r="D15" i="2"/>
  <c r="E15" i="2"/>
  <c r="G7" i="2"/>
  <c r="I21" i="3"/>
  <c r="D18" i="5"/>
  <c r="L31" i="21" l="1"/>
  <c r="I31" i="3"/>
  <c r="G27" i="2"/>
  <c r="L99" i="21"/>
  <c r="G15" i="2"/>
</calcChain>
</file>

<file path=xl/sharedStrings.xml><?xml version="1.0" encoding="utf-8"?>
<sst xmlns="http://schemas.openxmlformats.org/spreadsheetml/2006/main" count="418" uniqueCount="292">
  <si>
    <t>顧問</t>
  </si>
  <si>
    <t>稲山　太郎</t>
  </si>
  <si>
    <t>○○商工会議所会頭</t>
  </si>
  <si>
    <t>大川　○○</t>
  </si>
  <si>
    <t>○○交流協会会長</t>
  </si>
  <si>
    <t>鈴木　○○</t>
  </si>
  <si>
    <t>○○県知事</t>
  </si>
  <si>
    <t>　II薬品（株）</t>
    <rPh sb="3" eb="5">
      <t>ヤクヒンＧ</t>
    </rPh>
    <phoneticPr fontId="3"/>
  </si>
  <si>
    <t xml:space="preserve">   JJJ 販売（株）</t>
    <rPh sb="7" eb="12">
      <t>ハンバイカブ</t>
    </rPh>
    <phoneticPr fontId="3"/>
  </si>
  <si>
    <t>諸収入等　計</t>
  </si>
  <si>
    <t>（補助金／助成金等）</t>
  </si>
  <si>
    <t>△△協会補助金</t>
  </si>
  <si>
    <t>補助金／助成金等　計</t>
  </si>
  <si>
    <t>（寄附金等）</t>
  </si>
  <si>
    <t>寄附金募集先　ＸＸ　社（明細別紙）</t>
  </si>
  <si>
    <t>寄附金等　計</t>
  </si>
  <si>
    <t>収　入　合　計</t>
  </si>
  <si>
    <t>＊ＪＮＴＯ交付金については「支出の部」にて支出項目明示</t>
  </si>
  <si>
    <t>（支出の部）</t>
  </si>
  <si>
    <t>費　目</t>
  </si>
  <si>
    <t>積　算　根　拠</t>
  </si>
  <si>
    <t>＊内JNTO        交付金充当</t>
  </si>
  <si>
    <t>（１）人件費</t>
  </si>
  <si>
    <t>人件費小計</t>
  </si>
  <si>
    <t>（２）旅費</t>
  </si>
  <si>
    <t>２）事務局旅費・交通費</t>
  </si>
  <si>
    <t>旅費小計</t>
  </si>
  <si>
    <t>（３）庁費</t>
  </si>
  <si>
    <t>　　　　〃　−コピー、文具他</t>
  </si>
  <si>
    <t>　　　　〃　　−電話他</t>
  </si>
  <si>
    <t>庁費小計</t>
  </si>
  <si>
    <t>会議準備費合計：</t>
  </si>
  <si>
    <t xml:space="preserve"> </t>
  </si>
  <si>
    <t>○○</t>
  </si>
  <si>
    <t>展示会等合計：</t>
  </si>
  <si>
    <t>募金経費合計：</t>
  </si>
  <si>
    <t>予定寄附者</t>
  </si>
  <si>
    <t>（株）BBBBBBB</t>
  </si>
  <si>
    <t>（株）CCCC工業</t>
  </si>
  <si>
    <t>（株）EEEEEEE</t>
  </si>
  <si>
    <t>（株）FFFFFFF</t>
  </si>
  <si>
    <t>　GGGGG建設（株）</t>
  </si>
  <si>
    <t>　HHHHH建設（株）</t>
  </si>
  <si>
    <t>（社）　○○　協会</t>
  </si>
  <si>
    <t>（別紙１）</t>
  </si>
  <si>
    <t>５.事後処理費</t>
    <rPh sb="2" eb="7">
      <t>ジゴショリヒ</t>
    </rPh>
    <phoneticPr fontId="3"/>
  </si>
  <si>
    <t>５．事後処理費</t>
    <rPh sb="2" eb="7">
      <t>ジゴショリヒ</t>
    </rPh>
    <phoneticPr fontId="3"/>
  </si>
  <si>
    <t>○　○　国　際　会　議</t>
  </si>
  <si>
    <t>　テーマ</t>
  </si>
  <si>
    <t>　　２１世紀の医薬研究・開発のあり方</t>
  </si>
  <si>
    <t>　参加者構成</t>
  </si>
  <si>
    <t>会議参加登録者</t>
  </si>
  <si>
    <t>　開催期間　</t>
  </si>
  <si>
    <t>　日　程</t>
  </si>
  <si>
    <t>全体会議</t>
  </si>
  <si>
    <t>国際シンポジウム</t>
  </si>
  <si>
    <t>記念フォーラム</t>
  </si>
  <si>
    <t>　開催地</t>
  </si>
  <si>
    <t>　併設ｲﾍﾞﾝﾄ</t>
  </si>
  <si>
    <t>・医療器具展示会</t>
  </si>
  <si>
    <t>　展示会等</t>
  </si>
  <si>
    <t>　その他</t>
  </si>
  <si>
    <t>○○市・○○○国際会議場</t>
    <rPh sb="0" eb="3">
      <t>○マルシ</t>
    </rPh>
    <rPh sb="4" eb="12">
      <t>○マルマルコクサイカイギジョウ</t>
    </rPh>
    <phoneticPr fontId="3"/>
  </si>
  <si>
    <t>○○市○○町１−１−１</t>
    <rPh sb="0" eb="3">
      <t>○マルシ</t>
    </rPh>
    <rPh sb="3" eb="6">
      <t>○マルマチ</t>
    </rPh>
    <phoneticPr fontId="3"/>
  </si>
  <si>
    <t>（別紙２）</t>
  </si>
  <si>
    <t>全体計画</t>
  </si>
  <si>
    <t>収支区分</t>
  </si>
  <si>
    <t>自己負担金等</t>
  </si>
  <si>
    <t>諸収入等</t>
  </si>
  <si>
    <t>補助金／　　　助成金等</t>
  </si>
  <si>
    <t>寄附金等</t>
  </si>
  <si>
    <t>合計</t>
  </si>
  <si>
    <t>（収　入）</t>
  </si>
  <si>
    <t>（収入明細</t>
  </si>
  <si>
    <t>１．自己負担金等</t>
  </si>
  <si>
    <t>　別紙参照）</t>
  </si>
  <si>
    <t>２．諸収入等</t>
  </si>
  <si>
    <t>３．補助金／助成金等</t>
  </si>
  <si>
    <t>４．寄附金等</t>
  </si>
  <si>
    <t>収入合計</t>
  </si>
  <si>
    <t>（支　出）</t>
  </si>
  <si>
    <t>（支出明細</t>
  </si>
  <si>
    <t>１．会議準備費</t>
  </si>
  <si>
    <t>２．会議運営費</t>
  </si>
  <si>
    <t>３．展示会等</t>
  </si>
  <si>
    <t>４．募金経費</t>
  </si>
  <si>
    <t>支出合計</t>
  </si>
  <si>
    <t>（社）　○○　協会</t>
    <phoneticPr fontId="3"/>
  </si>
  <si>
    <t>事務局長</t>
    <rPh sb="0" eb="4">
      <t>ジムキョクチョウ</t>
    </rPh>
    <phoneticPr fontId="3"/>
  </si>
  <si>
    <t>（収入の部）</t>
  </si>
  <si>
    <t>収入区分</t>
  </si>
  <si>
    <t>内　　容</t>
  </si>
  <si>
    <t>合　計</t>
  </si>
  <si>
    <t>（自己負担金等）</t>
  </si>
  <si>
    <t>１．主催者負担金</t>
  </si>
  <si>
    <t>○○学会拠出金（負担金）</t>
  </si>
  <si>
    <t>２．参加登録料</t>
  </si>
  <si>
    <t>自己負担金等　計</t>
  </si>
  <si>
    <t>（諸収入等）</t>
  </si>
  <si>
    <t>１．広告料収入</t>
  </si>
  <si>
    <t>２．出展料収入</t>
  </si>
  <si>
    <t>３．講演会参加料</t>
  </si>
  <si>
    <t>○○　国際会議組織委員会　役員名簿</t>
  </si>
  <si>
    <t>○○　太郎</t>
  </si>
  <si>
    <t>○○学会　常務理事</t>
  </si>
  <si>
    <t>○○　大学・医学部教授</t>
  </si>
  <si>
    <t>○○　一郎</t>
  </si>
  <si>
    <t>○○　花子</t>
  </si>
  <si>
    <t>○　○　協会理事長</t>
  </si>
  <si>
    <t>理事</t>
  </si>
  <si>
    <t>小山　○○</t>
  </si>
  <si>
    <t>安藤　○○</t>
  </si>
  <si>
    <t>山田　○○</t>
  </si>
  <si>
    <t>監事</t>
  </si>
  <si>
    <t>稲垣　○○</t>
  </si>
  <si>
    <t>越山　○○</t>
  </si>
  <si>
    <t>長井　○○</t>
  </si>
  <si>
    <t>書　き　方　サ　ン　プ　ル</t>
    <rPh sb="0" eb="1">
      <t>カ</t>
    </rPh>
    <rPh sb="4" eb="5">
      <t>カタ</t>
    </rPh>
    <phoneticPr fontId="3"/>
  </si>
  <si>
    <t>会　議　開　催　計　画　内　容　</t>
    <phoneticPr fontId="3"/>
  </si>
  <si>
    <t>500名　（国内　300名　海外200名）</t>
    <rPh sb="3" eb="4">
      <t>メイ</t>
    </rPh>
    <rPh sb="12" eb="13">
      <t>メイ</t>
    </rPh>
    <rPh sb="19" eb="20">
      <t>メイ</t>
    </rPh>
    <phoneticPr fontId="3"/>
  </si>
  <si>
    <t>外同伴者　100名（国内　30名　海外70名）</t>
    <rPh sb="0" eb="1">
      <t>ソト</t>
    </rPh>
    <rPh sb="1" eb="4">
      <t>ドウハンシャ</t>
    </rPh>
    <rPh sb="8" eb="9">
      <t>メイ</t>
    </rPh>
    <rPh sb="15" eb="16">
      <t>メイ</t>
    </rPh>
    <rPh sb="21" eb="22">
      <t>メイ</t>
    </rPh>
    <phoneticPr fontId="3"/>
  </si>
  <si>
    <t>※展示会は、別会計とする。</t>
    <rPh sb="1" eb="4">
      <t>テンジカイ</t>
    </rPh>
    <rPh sb="6" eb="7">
      <t>ベツ</t>
    </rPh>
    <rPh sb="7" eb="9">
      <t>カイケイ</t>
    </rPh>
    <phoneticPr fontId="3"/>
  </si>
  <si>
    <t>＜参　考＞</t>
    <rPh sb="1" eb="2">
      <t>サン</t>
    </rPh>
    <rPh sb="3" eb="4">
      <t>コウ</t>
    </rPh>
    <phoneticPr fontId="3"/>
  </si>
  <si>
    <t>↓作成時にご参考下さい。申請書ご提出時には削除して下さい。</t>
    <rPh sb="1" eb="3">
      <t>サクセイ</t>
    </rPh>
    <rPh sb="3" eb="4">
      <t>ジ</t>
    </rPh>
    <rPh sb="6" eb="8">
      <t>サンコウ</t>
    </rPh>
    <rPh sb="8" eb="9">
      <t>クダ</t>
    </rPh>
    <rPh sb="12" eb="14">
      <t>シンセイ</t>
    </rPh>
    <rPh sb="14" eb="15">
      <t>ショ</t>
    </rPh>
    <rPh sb="16" eb="18">
      <t>テイシュツ</t>
    </rPh>
    <rPh sb="18" eb="19">
      <t>ジ</t>
    </rPh>
    <rPh sb="21" eb="23">
      <t>サクジョ</t>
    </rPh>
    <rPh sb="25" eb="26">
      <t>クダ</t>
    </rPh>
    <phoneticPr fontId="3"/>
  </si>
  <si>
    <t>○○○国際会議　収支予算・支出積算基礎明細</t>
    <phoneticPr fontId="3"/>
  </si>
  <si>
    <t>１．ＪＮＴＯ交付金</t>
    <phoneticPr fontId="3"/>
  </si>
  <si>
    <t>１．国</t>
    <rPh sb="2" eb="3">
      <t>クニ</t>
    </rPh>
    <phoneticPr fontId="3"/>
  </si>
  <si>
    <t>○○省補助金</t>
    <rPh sb="2" eb="3">
      <t>ショウ</t>
    </rPh>
    <rPh sb="3" eb="6">
      <t>ホジョキン</t>
    </rPh>
    <phoneticPr fontId="3"/>
  </si>
  <si>
    <t>○○市補助金</t>
    <rPh sb="3" eb="6">
      <t>ホジョキン</t>
    </rPh>
    <phoneticPr fontId="3"/>
  </si>
  <si>
    <t>２．自治体補助金</t>
    <phoneticPr fontId="3"/>
  </si>
  <si>
    <t>３．関係団体補助金</t>
    <phoneticPr fontId="3"/>
  </si>
  <si>
    <t>１）会場運営費</t>
    <rPh sb="2" eb="4">
      <t>カイジョウ</t>
    </rPh>
    <rPh sb="4" eb="7">
      <t>ウンエイヒ</t>
    </rPh>
    <phoneticPr fontId="3"/>
  </si>
  <si>
    <t>１）会場設営費</t>
    <rPh sb="2" eb="4">
      <t>カイジョウ</t>
    </rPh>
    <rPh sb="4" eb="6">
      <t>セツエイ</t>
    </rPh>
    <rPh sb="6" eb="7">
      <t>ヒ</t>
    </rPh>
    <phoneticPr fontId="3"/>
  </si>
  <si>
    <t>　　　会場設営費　</t>
    <rPh sb="3" eb="5">
      <t>カイジョウ</t>
    </rPh>
    <rPh sb="5" eb="7">
      <t>セツエイ</t>
    </rPh>
    <rPh sb="7" eb="8">
      <t>ヒ</t>
    </rPh>
    <phoneticPr fontId="3"/>
  </si>
  <si>
    <t>２）懇親会飲食費</t>
    <rPh sb="2" eb="4">
      <t>コンシン</t>
    </rPh>
    <rPh sb="4" eb="5">
      <t>カイ</t>
    </rPh>
    <rPh sb="5" eb="8">
      <t>インショクヒ</t>
    </rPh>
    <phoneticPr fontId="3"/>
  </si>
  <si>
    <t>３）通信費</t>
    <phoneticPr fontId="3"/>
  </si>
  <si>
    <t>４）会議運営会社業務委託費</t>
    <rPh sb="2" eb="4">
      <t>カイギ</t>
    </rPh>
    <rPh sb="4" eb="6">
      <t>ウンエイ</t>
    </rPh>
    <rPh sb="6" eb="8">
      <t>ガイシャ</t>
    </rPh>
    <rPh sb="8" eb="10">
      <t>ギョウム</t>
    </rPh>
    <rPh sb="10" eb="12">
      <t>イタク</t>
    </rPh>
    <rPh sb="12" eb="13">
      <t>ヒ</t>
    </rPh>
    <phoneticPr fontId="3"/>
  </si>
  <si>
    <t>１）展示会会場設営費</t>
    <rPh sb="2" eb="5">
      <t>テンジカイ</t>
    </rPh>
    <rPh sb="5" eb="7">
      <t>カイジョウ</t>
    </rPh>
    <rPh sb="7" eb="9">
      <t>セツエイ</t>
    </rPh>
    <rPh sb="9" eb="10">
      <t>ヒ</t>
    </rPh>
    <phoneticPr fontId="3"/>
  </si>
  <si>
    <t>　　　設営費</t>
    <rPh sb="3" eb="5">
      <t>セツエイ</t>
    </rPh>
    <rPh sb="5" eb="6">
      <t>ヒ</t>
    </rPh>
    <phoneticPr fontId="3"/>
  </si>
  <si>
    <t>２）ランチョンセミナー運営費</t>
    <rPh sb="11" eb="14">
      <t>ウンエイヒ</t>
    </rPh>
    <phoneticPr fontId="3"/>
  </si>
  <si>
    <t>（１）庁費</t>
    <phoneticPr fontId="3"/>
  </si>
  <si>
    <t>１）募金活動交通費</t>
    <rPh sb="2" eb="4">
      <t>ボキン</t>
    </rPh>
    <rPh sb="4" eb="6">
      <t>カツドウ</t>
    </rPh>
    <rPh sb="6" eb="9">
      <t>コウツウヒ</t>
    </rPh>
    <phoneticPr fontId="3"/>
  </si>
  <si>
    <t>２）旅費・宿泊費</t>
    <rPh sb="2" eb="4">
      <t>リョヒ</t>
    </rPh>
    <rPh sb="5" eb="8">
      <t>シュクハクヒ</t>
    </rPh>
    <phoneticPr fontId="3"/>
  </si>
  <si>
    <t>旅費小計</t>
    <rPh sb="0" eb="2">
      <t>リョヒ</t>
    </rPh>
    <rPh sb="2" eb="4">
      <t>ショウケイ</t>
    </rPh>
    <phoneticPr fontId="3"/>
  </si>
  <si>
    <t>１）JNTO交付金管理費</t>
    <rPh sb="6" eb="9">
      <t>コウフキン</t>
    </rPh>
    <rPh sb="9" eb="12">
      <t>カンリヒ</t>
    </rPh>
    <phoneticPr fontId="3"/>
  </si>
  <si>
    <t>庁費小計</t>
    <rPh sb="0" eb="1">
      <t>チョウ</t>
    </rPh>
    <rPh sb="1" eb="2">
      <t>ヒ</t>
    </rPh>
    <rPh sb="2" eb="4">
      <t>ショウケイ</t>
    </rPh>
    <phoneticPr fontId="3"/>
  </si>
  <si>
    <t>１）事務委託費</t>
    <rPh sb="2" eb="4">
      <t>ジム</t>
    </rPh>
    <rPh sb="4" eb="6">
      <t>イタク</t>
    </rPh>
    <phoneticPr fontId="3"/>
  </si>
  <si>
    <t>２）旅費・宿泊費</t>
    <rPh sb="2" eb="3">
      <t>リョ</t>
    </rPh>
    <rPh sb="5" eb="8">
      <t>シュクハクヒ</t>
    </rPh>
    <phoneticPr fontId="3"/>
  </si>
  <si>
    <t>事後処理費合計：</t>
    <rPh sb="0" eb="2">
      <t>ジゴ</t>
    </rPh>
    <rPh sb="2" eb="4">
      <t>ショリ</t>
    </rPh>
    <rPh sb="4" eb="5">
      <t>ヒ</t>
    </rPh>
    <phoneticPr fontId="3"/>
  </si>
  <si>
    <t>委員長</t>
    <rPh sb="0" eb="3">
      <t>イインチョウ</t>
    </rPh>
    <phoneticPr fontId="3"/>
  </si>
  <si>
    <t>副委員長</t>
    <rPh sb="1" eb="4">
      <t>イインチョウ</t>
    </rPh>
    <phoneticPr fontId="3"/>
  </si>
  <si>
    <t>○○財団基金</t>
    <rPh sb="4" eb="6">
      <t>キキン</t>
    </rPh>
    <phoneticPr fontId="3"/>
  </si>
  <si>
    <t>　　　お弁当　@700×100個</t>
    <rPh sb="4" eb="6">
      <t>ベントウ</t>
    </rPh>
    <rPh sb="15" eb="16">
      <t>コ</t>
    </rPh>
    <phoneticPr fontId="3"/>
  </si>
  <si>
    <t>※募金活動にかかる印刷物印刷費、旅費等を記載して下さい。</t>
    <rPh sb="1" eb="3">
      <t>ボキン</t>
    </rPh>
    <rPh sb="3" eb="5">
      <t>カツドウ</t>
    </rPh>
    <rPh sb="11" eb="12">
      <t>モノ</t>
    </rPh>
    <rPh sb="12" eb="14">
      <t>インサツ</t>
    </rPh>
    <rPh sb="14" eb="15">
      <t>ヒ</t>
    </rPh>
    <rPh sb="20" eb="22">
      <t>キサイ</t>
    </rPh>
    <rPh sb="24" eb="25">
      <t>クダ</t>
    </rPh>
    <phoneticPr fontId="3"/>
  </si>
  <si>
    <t>（１）人件費</t>
    <rPh sb="3" eb="6">
      <t>ジンケンヒ</t>
    </rPh>
    <phoneticPr fontId="3"/>
  </si>
  <si>
    <t>１）委員日当</t>
    <rPh sb="2" eb="4">
      <t>イイン</t>
    </rPh>
    <rPh sb="4" eb="6">
      <t>ニットウ</t>
    </rPh>
    <phoneticPr fontId="3"/>
  </si>
  <si>
    <t>※展示会場費、設営費、ランチョンセミナー飲食等を記載して下さい。</t>
    <rPh sb="1" eb="3">
      <t>テンジ</t>
    </rPh>
    <rPh sb="3" eb="5">
      <t>カイジョウ</t>
    </rPh>
    <rPh sb="5" eb="6">
      <t>ヒ</t>
    </rPh>
    <rPh sb="7" eb="9">
      <t>セツエイ</t>
    </rPh>
    <rPh sb="9" eb="10">
      <t>ヒ</t>
    </rPh>
    <rPh sb="20" eb="22">
      <t>インショク</t>
    </rPh>
    <rPh sb="22" eb="23">
      <t>トウ</t>
    </rPh>
    <rPh sb="24" eb="26">
      <t>キサイ</t>
    </rPh>
    <rPh sb="28" eb="29">
      <t>クダ</t>
    </rPh>
    <phoneticPr fontId="3"/>
  </si>
  <si>
    <t>第○回　○○　国際会議</t>
    <rPh sb="0" eb="1">
      <t>ダイ</t>
    </rPh>
    <rPh sb="2" eb="3">
      <t>カイ</t>
    </rPh>
    <phoneticPr fontId="3"/>
  </si>
  <si>
    <t>人件費小計</t>
    <rPh sb="0" eb="3">
      <t>ジンケンヒ</t>
    </rPh>
    <rPh sb="3" eb="4">
      <t>ショウ</t>
    </rPh>
    <rPh sb="4" eb="5">
      <t>ケイ</t>
    </rPh>
    <phoneticPr fontId="3"/>
  </si>
  <si>
    <t>　20××年10月11日（日）～12日（月）</t>
    <rPh sb="13" eb="14">
      <t>ニチ</t>
    </rPh>
    <rPh sb="20" eb="21">
      <t>ゲツ</t>
    </rPh>
    <phoneticPr fontId="3"/>
  </si>
  <si>
    <t>　20××年10月10日（土）～12日（月）</t>
    <rPh sb="20" eb="21">
      <t>ゲツ</t>
    </rPh>
    <phoneticPr fontId="3"/>
  </si>
  <si>
    <t>　20××年10月12日（月）</t>
    <rPh sb="13" eb="14">
      <t>ゲツ</t>
    </rPh>
    <phoneticPr fontId="3"/>
  </si>
  <si>
    <t>　20××年10月 10日（土）～12日（月）</t>
    <rPh sb="14" eb="15">
      <t>ド</t>
    </rPh>
    <rPh sb="21" eb="22">
      <t>ゲツ</t>
    </rPh>
    <phoneticPr fontId="3"/>
  </si>
  <si>
    <t>20××年　10月 9日（金）～12日（月）</t>
    <rPh sb="20" eb="21">
      <t>ガツ</t>
    </rPh>
    <phoneticPr fontId="3"/>
  </si>
  <si>
    <t>３）公認会計士監査料</t>
    <rPh sb="2" eb="4">
      <t>コウニン</t>
    </rPh>
    <rPh sb="4" eb="6">
      <t>カイケイ</t>
    </rPh>
    <rPh sb="6" eb="7">
      <t>シ</t>
    </rPh>
    <rPh sb="7" eb="9">
      <t>カンサ</t>
    </rPh>
    <rPh sb="9" eb="10">
      <t>リョウ</t>
    </rPh>
    <phoneticPr fontId="3"/>
  </si>
  <si>
    <t>２）プロシーディング作成費</t>
    <rPh sb="10" eb="12">
      <t>サクセイ</t>
    </rPh>
    <rPh sb="12" eb="13">
      <t>ヒ</t>
    </rPh>
    <phoneticPr fontId="3"/>
  </si>
  <si>
    <t>（２）旅費</t>
    <phoneticPr fontId="3"/>
  </si>
  <si>
    <t>（３）庁費</t>
    <phoneticPr fontId="3"/>
  </si>
  <si>
    <t>（２）旅費</t>
    <phoneticPr fontId="3"/>
  </si>
  <si>
    <t>１）国内・委員会旅費（3回述べ5名）</t>
    <rPh sb="12" eb="13">
      <t>カイ</t>
    </rPh>
    <rPh sb="13" eb="14">
      <t>ノ</t>
    </rPh>
    <rPh sb="16" eb="17">
      <t>メイ</t>
    </rPh>
    <phoneticPr fontId="3"/>
  </si>
  <si>
    <t>○○大学　教授</t>
    <rPh sb="2" eb="4">
      <t>ダイガク</t>
    </rPh>
    <rPh sb="5" eb="7">
      <t>キョウジュ</t>
    </rPh>
    <phoneticPr fontId="3"/>
  </si>
  <si>
    <t>○○機構　理事</t>
    <rPh sb="2" eb="4">
      <t>キコウ</t>
    </rPh>
    <rPh sb="5" eb="7">
      <t>リジ</t>
    </rPh>
    <phoneticPr fontId="3"/>
  </si>
  <si>
    <t>○○法人　理事</t>
    <rPh sb="2" eb="4">
      <t>ホウジン</t>
    </rPh>
    <rPh sb="5" eb="7">
      <t>リジ</t>
    </rPh>
    <phoneticPr fontId="3"/>
  </si>
  <si>
    <t>（単位：　円）</t>
    <phoneticPr fontId="3"/>
  </si>
  <si>
    <t>招請予定者</t>
    <rPh sb="0" eb="2">
      <t>ショウセイ</t>
    </rPh>
    <rPh sb="2" eb="4">
      <t>ヨテイ</t>
    </rPh>
    <phoneticPr fontId="3"/>
  </si>
  <si>
    <t>航空券</t>
    <rPh sb="0" eb="3">
      <t>コウクウケン</t>
    </rPh>
    <phoneticPr fontId="3"/>
  </si>
  <si>
    <t>宿泊費</t>
    <rPh sb="0" eb="3">
      <t>シュクハクヒ</t>
    </rPh>
    <phoneticPr fontId="3"/>
  </si>
  <si>
    <t>謝金</t>
    <rPh sb="0" eb="2">
      <t>シャキン</t>
    </rPh>
    <phoneticPr fontId="3"/>
  </si>
  <si>
    <t>出身国</t>
    <rPh sb="0" eb="2">
      <t>シュッシン</t>
    </rPh>
    <rPh sb="2" eb="3">
      <t>コク</t>
    </rPh>
    <phoneticPr fontId="3"/>
  </si>
  <si>
    <t xml:space="preserve"> </t>
    <phoneticPr fontId="3"/>
  </si>
  <si>
    <t>支　出　合　計</t>
    <rPh sb="0" eb="1">
      <t>シ</t>
    </rPh>
    <rPh sb="2" eb="3">
      <t>デ</t>
    </rPh>
    <rPh sb="4" eb="5">
      <t>ア</t>
    </rPh>
    <rPh sb="6" eb="7">
      <t>ケイ</t>
    </rPh>
    <phoneticPr fontId="3"/>
  </si>
  <si>
    <t>　</t>
    <phoneticPr fontId="3"/>
  </si>
  <si>
    <t>招請理由</t>
    <rPh sb="0" eb="2">
      <t>ショウセイ</t>
    </rPh>
    <rPh sb="2" eb="4">
      <t>リユウ</t>
    </rPh>
    <phoneticPr fontId="3"/>
  </si>
  <si>
    <t>アメリカ</t>
  </si>
  <si>
    <t>イギリス</t>
  </si>
  <si>
    <t>イタリア</t>
  </si>
  <si>
    <t>ドイツ</t>
  </si>
  <si>
    <t>フランス</t>
  </si>
  <si>
    <t>ロシア</t>
  </si>
  <si>
    <t>中国</t>
    <rPh sb="0" eb="2">
      <t>チュウゴク</t>
    </rPh>
    <phoneticPr fontId="2"/>
  </si>
  <si>
    <t>ブラジル</t>
  </si>
  <si>
    <t>韓国</t>
    <rPh sb="0" eb="2">
      <t>カンコク</t>
    </rPh>
    <phoneticPr fontId="2"/>
  </si>
  <si>
    <t>参加国数 41カ国・地域</t>
    <phoneticPr fontId="3"/>
  </si>
  <si>
    <t>（アメリカ、カナダ、日本、台湾、○○、○○・・・・・・）</t>
    <rPh sb="10" eb="12">
      <t>ニホン</t>
    </rPh>
    <phoneticPr fontId="3"/>
  </si>
  <si>
    <t>　</t>
    <phoneticPr fontId="3"/>
  </si>
  <si>
    <t>　収　　支　　予　　算</t>
    <phoneticPr fontId="3"/>
  </si>
  <si>
    <t>○○○国際会議　収支予算・支出積算基礎明細</t>
    <phoneticPr fontId="3"/>
  </si>
  <si>
    <r>
      <t>１）講演者旅費</t>
    </r>
    <r>
      <rPr>
        <sz val="10"/>
        <color indexed="10"/>
        <rFont val="ＭＳ Ｐ明朝"/>
        <family val="1"/>
        <charset val="128"/>
      </rPr>
      <t>（明細別添）</t>
    </r>
    <rPh sb="2" eb="4">
      <t>コウエン</t>
    </rPh>
    <rPh sb="4" eb="5">
      <t>シャ</t>
    </rPh>
    <rPh sb="8" eb="10">
      <t>メイサイ</t>
    </rPh>
    <rPh sb="10" eb="12">
      <t>ベッテン</t>
    </rPh>
    <phoneticPr fontId="3"/>
  </si>
  <si>
    <r>
      <t>５）講演者謝礼金　</t>
    </r>
    <r>
      <rPr>
        <sz val="10"/>
        <color indexed="10"/>
        <rFont val="ＭＳ Ｐ明朝"/>
        <family val="1"/>
        <charset val="128"/>
      </rPr>
      <t>（明細別添）</t>
    </r>
    <rPh sb="2" eb="4">
      <t>コウエン</t>
    </rPh>
    <rPh sb="4" eb="5">
      <t>シャ</t>
    </rPh>
    <rPh sb="5" eb="8">
      <t>シャレイキン</t>
    </rPh>
    <rPh sb="10" eb="12">
      <t>メイサイ</t>
    </rPh>
    <rPh sb="12" eb="14">
      <t>ベッテン</t>
    </rPh>
    <phoneticPr fontId="3"/>
  </si>
  <si>
    <t>○○　次郎</t>
    <rPh sb="3" eb="5">
      <t>ジロウ</t>
    </rPh>
    <phoneticPr fontId="3"/>
  </si>
  <si>
    <t>単価</t>
    <rPh sb="0" eb="2">
      <t>タンカ</t>
    </rPh>
    <phoneticPr fontId="3"/>
  </si>
  <si>
    <t>期間</t>
    <rPh sb="0" eb="2">
      <t>キカン</t>
    </rPh>
    <phoneticPr fontId="3"/>
  </si>
  <si>
    <t>＠</t>
    <phoneticPr fontId="3"/>
  </si>
  <si>
    <t>×</t>
    <phoneticPr fontId="3"/>
  </si>
  <si>
    <t>１）事務局員　</t>
    <phoneticPr fontId="3"/>
  </si>
  <si>
    <t>２）事務局員</t>
    <phoneticPr fontId="3"/>
  </si>
  <si>
    <t>日</t>
    <rPh sb="0" eb="1">
      <t>ニチ</t>
    </rPh>
    <phoneticPr fontId="3"/>
  </si>
  <si>
    <t>ヵ月</t>
    <rPh sb="1" eb="2">
      <t>ゲツ</t>
    </rPh>
    <phoneticPr fontId="3"/>
  </si>
  <si>
    <t>＠</t>
    <phoneticPr fontId="3"/>
  </si>
  <si>
    <t>×</t>
    <phoneticPr fontId="3"/>
  </si>
  <si>
    <t>　　　事務局スタッフ人件費</t>
    <rPh sb="3" eb="6">
      <t>ジムキョク</t>
    </rPh>
    <rPh sb="10" eb="13">
      <t>ジンケンヒ</t>
    </rPh>
    <phoneticPr fontId="3"/>
  </si>
  <si>
    <t>　　　会議運営会社人件費</t>
    <rPh sb="5" eb="7">
      <t>ウンエイ</t>
    </rPh>
    <rPh sb="7" eb="9">
      <t>カイシャ</t>
    </rPh>
    <rPh sb="9" eb="12">
      <t>ジンケンヒ</t>
    </rPh>
    <phoneticPr fontId="3"/>
  </si>
  <si>
    <t>　　　アルバイト　</t>
    <phoneticPr fontId="3"/>
  </si>
  <si>
    <t>数</t>
    <rPh sb="0" eb="1">
      <t>スウ</t>
    </rPh>
    <phoneticPr fontId="3"/>
  </si>
  <si>
    <t>２）スタッフ・アルバイト交通費</t>
    <phoneticPr fontId="3"/>
  </si>
  <si>
    <t>３）スタッフ宿泊費</t>
    <rPh sb="6" eb="9">
      <t>シュクハクヒ</t>
    </rPh>
    <phoneticPr fontId="3"/>
  </si>
  <si>
    <t>　　　会場借上げ費</t>
    <rPh sb="3" eb="5">
      <t>カイジョウ</t>
    </rPh>
    <rPh sb="5" eb="7">
      <t>カリア</t>
    </rPh>
    <rPh sb="8" eb="9">
      <t>ヒ</t>
    </rPh>
    <phoneticPr fontId="3"/>
  </si>
  <si>
    <t>　　　機器・設備借料</t>
    <rPh sb="3" eb="5">
      <t>キキ</t>
    </rPh>
    <rPh sb="6" eb="8">
      <t>セツビ</t>
    </rPh>
    <rPh sb="8" eb="9">
      <t>シャク</t>
    </rPh>
    <rPh sb="9" eb="10">
      <t>リョウ</t>
    </rPh>
    <phoneticPr fontId="3"/>
  </si>
  <si>
    <t>　　　×月×日　○○○ホテル</t>
    <rPh sb="4" eb="5">
      <t>ガツ</t>
    </rPh>
    <rPh sb="6" eb="7">
      <t>ニチ</t>
    </rPh>
    <phoneticPr fontId="3"/>
  </si>
  <si>
    <t>＠</t>
    <phoneticPr fontId="3"/>
  </si>
  <si>
    <t>×</t>
    <phoneticPr fontId="3"/>
  </si>
  <si>
    <t>４）会議費・会場借上費　</t>
    <phoneticPr fontId="3"/>
  </si>
  <si>
    <t>５）事務局借料(家賃/光熱水費)</t>
    <phoneticPr fontId="3"/>
  </si>
  <si>
    <t>　　　　〃　　－備品・機器類リース</t>
    <phoneticPr fontId="3"/>
  </si>
  <si>
    <t>３）通信運搬費−サーキュラー他発送　</t>
    <phoneticPr fontId="3"/>
  </si>
  <si>
    <t>２）印刷製本費 −１st Announcement　</t>
    <phoneticPr fontId="3"/>
  </si>
  <si>
    <t>１）消耗品費−レターヘッド・封筒　</t>
    <phoneticPr fontId="3"/>
  </si>
  <si>
    <t>人</t>
    <rPh sb="0" eb="1">
      <t>ニン</t>
    </rPh>
    <phoneticPr fontId="3"/>
  </si>
  <si>
    <t>３）海外・会議準備委員会</t>
    <rPh sb="9" eb="12">
      <t>イインカイ</t>
    </rPh>
    <phoneticPr fontId="3"/>
  </si>
  <si>
    <t>回</t>
    <rPh sb="0" eb="1">
      <t>カイ</t>
    </rPh>
    <phoneticPr fontId="3"/>
  </si>
  <si>
    <t>会場</t>
    <rPh sb="0" eb="2">
      <t>カイジョウ</t>
    </rPh>
    <phoneticPr fontId="3"/>
  </si>
  <si>
    <t>単位：円</t>
    <rPh sb="0" eb="2">
      <t>タンイ</t>
    </rPh>
    <rPh sb="3" eb="4">
      <t>エン</t>
    </rPh>
    <phoneticPr fontId="3"/>
  </si>
  <si>
    <t>　　　　〃　　-Program / Abstract</t>
    <phoneticPr fontId="3"/>
  </si>
  <si>
    <t>　　　　〃　　-Congress Bag/Give Away</t>
    <phoneticPr fontId="3"/>
  </si>
  <si>
    <t>人</t>
    <rPh sb="0" eb="1">
      <t>ニン</t>
    </rPh>
    <phoneticPr fontId="3"/>
  </si>
  <si>
    <t>日</t>
    <rPh sb="0" eb="1">
      <t>ニチ</t>
    </rPh>
    <phoneticPr fontId="3"/>
  </si>
  <si>
    <t>一式</t>
    <rPh sb="0" eb="2">
      <t>イッシキ</t>
    </rPh>
    <phoneticPr fontId="3"/>
  </si>
  <si>
    <t>×</t>
    <phoneticPr fontId="3"/>
  </si>
  <si>
    <t>＠</t>
    <phoneticPr fontId="3"/>
  </si>
  <si>
    <t>ヵ月</t>
    <rPh sb="1" eb="2">
      <t>ゲツ</t>
    </rPh>
    <phoneticPr fontId="3"/>
  </si>
  <si>
    <t>庁費小計</t>
    <phoneticPr fontId="3"/>
  </si>
  <si>
    <t>旅費小計</t>
    <phoneticPr fontId="3"/>
  </si>
  <si>
    <t>　　　会場費</t>
    <rPh sb="3" eb="5">
      <t>カイジョウ</t>
    </rPh>
    <rPh sb="5" eb="6">
      <t>ヒ</t>
    </rPh>
    <phoneticPr fontId="3"/>
  </si>
  <si>
    <t>個</t>
    <rPh sb="0" eb="1">
      <t>コ</t>
    </rPh>
    <phoneticPr fontId="3"/>
  </si>
  <si>
    <t>本</t>
    <rPh sb="0" eb="1">
      <t>ホン</t>
    </rPh>
    <phoneticPr fontId="3"/>
  </si>
  <si>
    <t>　　　コーヒー、ミネラルウォーター</t>
    <phoneticPr fontId="3"/>
  </si>
  <si>
    <t>単位：円</t>
    <phoneticPr fontId="3"/>
  </si>
  <si>
    <t>１）事務局人件費</t>
    <rPh sb="2" eb="5">
      <t>ジムキョク</t>
    </rPh>
    <rPh sb="5" eb="8">
      <t>ジンケンヒ</t>
    </rPh>
    <phoneticPr fontId="3"/>
  </si>
  <si>
    <t>１）委員会交通費</t>
    <rPh sb="2" eb="5">
      <t>イインカイ</t>
    </rPh>
    <rPh sb="5" eb="7">
      <t>コウツウ</t>
    </rPh>
    <phoneticPr fontId="3"/>
  </si>
  <si>
    <t>２）募金趣意書印刷費　</t>
    <rPh sb="2" eb="4">
      <t>ボキン</t>
    </rPh>
    <rPh sb="4" eb="7">
      <t>シュイショ</t>
    </rPh>
    <rPh sb="7" eb="9">
      <t>インサツ</t>
    </rPh>
    <rPh sb="9" eb="10">
      <t>ヒ</t>
    </rPh>
    <phoneticPr fontId="3"/>
  </si>
  <si>
    <t>部</t>
    <rPh sb="0" eb="1">
      <t>ブ</t>
    </rPh>
    <phoneticPr fontId="3"/>
  </si>
  <si>
    <t>＊内JNTO交付金充当</t>
    <phoneticPr fontId="3"/>
  </si>
  <si>
    <t>（単位：円）</t>
    <phoneticPr fontId="3"/>
  </si>
  <si>
    <t>＠</t>
    <phoneticPr fontId="3"/>
  </si>
  <si>
    <t>×</t>
    <phoneticPr fontId="3"/>
  </si>
  <si>
    <t>名</t>
    <rPh sb="0" eb="1">
      <t>メイ</t>
    </rPh>
    <phoneticPr fontId="3"/>
  </si>
  <si>
    <t xml:space="preserve"> 国内参加者（懇親会込み）</t>
    <rPh sb="7" eb="9">
      <t>コンシン</t>
    </rPh>
    <rPh sb="9" eb="10">
      <t>カイ</t>
    </rPh>
    <rPh sb="10" eb="11">
      <t>コ</t>
    </rPh>
    <phoneticPr fontId="3"/>
  </si>
  <si>
    <t xml:space="preserve"> 国内参加者　　　　　　</t>
    <phoneticPr fontId="3"/>
  </si>
  <si>
    <t xml:space="preserve"> 海外参加者（懇親会込み）</t>
    <phoneticPr fontId="3"/>
  </si>
  <si>
    <t xml:space="preserve"> 海外参加者　　　　　　</t>
    <phoneticPr fontId="3"/>
  </si>
  <si>
    <t xml:space="preserve"> 同伴者（懇親会込み）　</t>
    <rPh sb="1" eb="4">
      <t>ドウハンシャ</t>
    </rPh>
    <phoneticPr fontId="3"/>
  </si>
  <si>
    <t xml:space="preserve"> 同伴者　　　　　　　　</t>
    <rPh sb="1" eb="4">
      <t>ドウハンシャ</t>
    </rPh>
    <phoneticPr fontId="3"/>
  </si>
  <si>
    <t>＠</t>
    <phoneticPr fontId="3"/>
  </si>
  <si>
    <t>社</t>
    <rPh sb="0" eb="1">
      <t>シャ</t>
    </rPh>
    <phoneticPr fontId="3"/>
  </si>
  <si>
    <t>×</t>
    <phoneticPr fontId="3"/>
  </si>
  <si>
    <t>（単位：　円）</t>
    <phoneticPr fontId="3"/>
  </si>
  <si>
    <t>プログラム広告掲載料　</t>
    <phoneticPr fontId="3"/>
  </si>
  <si>
    <t>展示ブース出展料　　　</t>
    <rPh sb="5" eb="8">
      <t>シュッテンリョウ</t>
    </rPh>
    <phoneticPr fontId="3"/>
  </si>
  <si>
    <t>×</t>
    <phoneticPr fontId="3"/>
  </si>
  <si>
    <t>×</t>
    <phoneticPr fontId="3"/>
  </si>
  <si>
    <t>　講演者宿泊費</t>
    <rPh sb="1" eb="3">
      <t>コウエン</t>
    </rPh>
    <rPh sb="3" eb="4">
      <t>シャ</t>
    </rPh>
    <rPh sb="4" eb="7">
      <t>シュクハクヒ</t>
    </rPh>
    <phoneticPr fontId="3"/>
  </si>
  <si>
    <t>〇〇〇〇　〇〇〇　</t>
    <phoneticPr fontId="3"/>
  </si>
  <si>
    <t>〇〇〇〇　〇〇〇　</t>
    <phoneticPr fontId="3"/>
  </si>
  <si>
    <t>〇　〇〇</t>
    <phoneticPr fontId="3"/>
  </si>
  <si>
    <t>〇〇　〇〇〇〇</t>
    <phoneticPr fontId="3"/>
  </si>
  <si>
    <t>基調講演</t>
    <rPh sb="0" eb="2">
      <t>キチョウ</t>
    </rPh>
    <rPh sb="2" eb="4">
      <t>コウエン</t>
    </rPh>
    <phoneticPr fontId="3"/>
  </si>
  <si>
    <t>国際本部理事長</t>
    <rPh sb="0" eb="2">
      <t>コクサイ</t>
    </rPh>
    <rPh sb="2" eb="4">
      <t>ホンブ</t>
    </rPh>
    <rPh sb="4" eb="7">
      <t>リジチョウ</t>
    </rPh>
    <phoneticPr fontId="3"/>
  </si>
  <si>
    <t>講演</t>
    <rPh sb="0" eb="2">
      <t>コウエン</t>
    </rPh>
    <phoneticPr fontId="3"/>
  </si>
  <si>
    <t>シンポジウム</t>
    <phoneticPr fontId="3"/>
  </si>
  <si>
    <t>〇〇〇〇　〇〇〇〇　</t>
    <phoneticPr fontId="3"/>
  </si>
  <si>
    <t>〇〇〇〇　〇〇〇〇〇　</t>
    <phoneticPr fontId="3"/>
  </si>
  <si>
    <t>〇〇〇　〇〇〇〇　</t>
    <phoneticPr fontId="3"/>
  </si>
  <si>
    <t>会議運営費合計：</t>
    <rPh sb="2" eb="4">
      <t>ウンエイ</t>
    </rPh>
    <phoneticPr fontId="3"/>
  </si>
  <si>
    <t>日</t>
    <rPh sb="0" eb="1">
      <t>ヒ</t>
    </rPh>
    <phoneticPr fontId="3"/>
  </si>
  <si>
    <t>　　　　〃　　-2nd Circular　</t>
    <phoneticPr fontId="3"/>
  </si>
  <si>
    <t>作成年月日：20○○年○月○日</t>
    <rPh sb="2" eb="3">
      <t>ネン</t>
    </rPh>
    <phoneticPr fontId="3"/>
  </si>
  <si>
    <t>　作成年月日：20○○年○月○日</t>
    <rPh sb="3" eb="4">
      <t>ネン</t>
    </rPh>
    <phoneticPr fontId="3"/>
  </si>
  <si>
    <t>２０××年　×月×日～×日　○○○国際会議場</t>
    <phoneticPr fontId="3"/>
  </si>
  <si>
    <t>２０××年×月×日～×日　○○国際会議場</t>
    <phoneticPr fontId="3"/>
  </si>
  <si>
    <t>２０××年×月×日～×日　○○国際会議場</t>
    <rPh sb="11" eb="12">
      <t>ヒ</t>
    </rPh>
    <phoneticPr fontId="3"/>
  </si>
  <si>
    <t xml:space="preserve"> 寄附金の予定寄附者と予定額</t>
    <rPh sb="11" eb="13">
      <t>ヨテイ</t>
    </rPh>
    <phoneticPr fontId="3"/>
  </si>
  <si>
    <t>予　定　額</t>
    <rPh sb="0" eb="1">
      <t>ヨ</t>
    </rPh>
    <rPh sb="2" eb="3">
      <t>サダム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</si>
</sst>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4">
    <font>
      <sz val="12"/>
      <name val="Osaka"/>
      <family val="3"/>
      <charset val="128"/>
    </font>
    <font>
      <sz val="12"/>
      <name val="Osaka"/>
      <family val="3"/>
      <charset val="128"/>
    </font>
    <font>
      <b/>
      <sz val="18"/>
      <name val="Osaka"/>
      <family val="3"/>
      <charset val="128"/>
    </font>
    <font>
      <sz val="6"/>
      <name val="Osaka"/>
      <family val="3"/>
      <charset val="128"/>
    </font>
    <font>
      <b/>
      <sz val="14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color indexed="10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0"/>
      <color indexed="10"/>
      <name val="ＭＳ Ｐ明朝"/>
      <family val="1"/>
      <charset val="128"/>
    </font>
    <font>
      <u/>
      <sz val="10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2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38" fontId="6" fillId="0" borderId="0" xfId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38" fontId="7" fillId="0" borderId="0" xfId="1" applyFont="1" applyAlignment="1">
      <alignment horizontal="centerContinuous" vertical="center"/>
    </xf>
    <xf numFmtId="38" fontId="6" fillId="0" borderId="0" xfId="1" applyFont="1" applyAlignment="1">
      <alignment horizontal="right" vertical="center"/>
    </xf>
    <xf numFmtId="38" fontId="6" fillId="0" borderId="0" xfId="1" applyFont="1" applyAlignment="1">
      <alignment vertical="center"/>
    </xf>
    <xf numFmtId="38" fontId="10" fillId="0" borderId="0" xfId="1" applyFont="1" applyAlignment="1">
      <alignment horizontal="centerContinuous" vertical="center"/>
    </xf>
    <xf numFmtId="38" fontId="11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/>
    </xf>
    <xf numFmtId="38" fontId="12" fillId="0" borderId="3" xfId="1" applyFont="1" applyBorder="1" applyAlignment="1">
      <alignment horizontal="center" vertical="center" wrapText="1"/>
    </xf>
    <xf numFmtId="38" fontId="8" fillId="0" borderId="2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8" fillId="0" borderId="3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13" fillId="0" borderId="0" xfId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8" xfId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8" fillId="0" borderId="11" xfId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8" fontId="8" fillId="0" borderId="8" xfId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4" xfId="0" applyFont="1" applyBorder="1"/>
    <xf numFmtId="0" fontId="8" fillId="0" borderId="0" xfId="0" applyFont="1" applyBorder="1"/>
    <xf numFmtId="0" fontId="6" fillId="0" borderId="3" xfId="0" applyFont="1" applyBorder="1" applyAlignment="1">
      <alignment vertical="center"/>
    </xf>
    <xf numFmtId="0" fontId="8" fillId="0" borderId="2" xfId="0" applyFont="1" applyBorder="1"/>
    <xf numFmtId="38" fontId="8" fillId="0" borderId="5" xfId="1" applyFont="1" applyBorder="1"/>
    <xf numFmtId="0" fontId="8" fillId="0" borderId="13" xfId="0" applyFont="1" applyBorder="1"/>
    <xf numFmtId="38" fontId="8" fillId="0" borderId="9" xfId="1" applyFont="1" applyBorder="1"/>
    <xf numFmtId="0" fontId="8" fillId="0" borderId="12" xfId="0" applyFont="1" applyBorder="1"/>
    <xf numFmtId="0" fontId="8" fillId="0" borderId="8" xfId="0" applyFont="1" applyBorder="1"/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5" fillId="0" borderId="6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4" fillId="0" borderId="0" xfId="1" applyFont="1" applyBorder="1"/>
    <xf numFmtId="38" fontId="8" fillId="0" borderId="9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/>
    <xf numFmtId="0" fontId="17" fillId="0" borderId="0" xfId="0" applyFont="1"/>
    <xf numFmtId="49" fontId="1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0" fontId="8" fillId="0" borderId="0" xfId="0" applyFont="1"/>
    <xf numFmtId="0" fontId="14" fillId="0" borderId="0" xfId="0" applyFont="1"/>
    <xf numFmtId="0" fontId="8" fillId="0" borderId="1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38" fontId="8" fillId="0" borderId="8" xfId="0" applyNumberFormat="1" applyFont="1" applyBorder="1" applyAlignment="1">
      <alignment horizontal="right" vertical="center"/>
    </xf>
    <xf numFmtId="38" fontId="8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8" fontId="19" fillId="0" borderId="0" xfId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center" vertical="center"/>
    </xf>
    <xf numFmtId="176" fontId="8" fillId="0" borderId="0" xfId="1" applyNumberFormat="1" applyFont="1" applyBorder="1" applyAlignment="1">
      <alignment vertical="center"/>
    </xf>
    <xf numFmtId="176" fontId="8" fillId="0" borderId="0" xfId="0" applyNumberFormat="1" applyFont="1" applyBorder="1" applyAlignment="1">
      <alignment horizontal="left"/>
    </xf>
    <xf numFmtId="176" fontId="8" fillId="0" borderId="0" xfId="0" applyNumberFormat="1" applyFont="1" applyAlignment="1">
      <alignment vertical="center"/>
    </xf>
    <xf numFmtId="176" fontId="17" fillId="0" borderId="0" xfId="0" applyNumberFormat="1" applyFont="1" applyAlignment="1">
      <alignment horizontal="left" vertical="center"/>
    </xf>
    <xf numFmtId="176" fontId="17" fillId="0" borderId="0" xfId="0" applyNumberFormat="1" applyFont="1" applyAlignment="1">
      <alignment vertical="center"/>
    </xf>
    <xf numFmtId="176" fontId="17" fillId="0" borderId="0" xfId="0" applyNumberFormat="1" applyFont="1" applyAlignment="1"/>
    <xf numFmtId="176" fontId="17" fillId="0" borderId="0" xfId="0" applyNumberFormat="1" applyFont="1"/>
    <xf numFmtId="176" fontId="6" fillId="0" borderId="0" xfId="0" applyNumberFormat="1" applyFont="1" applyAlignment="1">
      <alignment vertical="center"/>
    </xf>
    <xf numFmtId="176" fontId="19" fillId="0" borderId="0" xfId="1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/>
    </xf>
    <xf numFmtId="176" fontId="19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vertical="center"/>
    </xf>
    <xf numFmtId="3" fontId="6" fillId="0" borderId="4" xfId="1" applyNumberFormat="1" applyFont="1" applyBorder="1" applyAlignment="1">
      <alignment vertical="center"/>
    </xf>
    <xf numFmtId="3" fontId="8" fillId="0" borderId="5" xfId="1" applyNumberFormat="1" applyFont="1" applyBorder="1" applyAlignment="1">
      <alignment horizontal="right" vertical="center"/>
    </xf>
    <xf numFmtId="3" fontId="8" fillId="0" borderId="8" xfId="1" applyNumberFormat="1" applyFont="1" applyBorder="1" applyAlignment="1">
      <alignment horizontal="right" vertical="center"/>
    </xf>
    <xf numFmtId="3" fontId="8" fillId="0" borderId="13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3" fontId="6" fillId="0" borderId="3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/>
    </xf>
    <xf numFmtId="3" fontId="8" fillId="0" borderId="1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 vertical="center"/>
    </xf>
    <xf numFmtId="3" fontId="16" fillId="0" borderId="6" xfId="1" applyNumberFormat="1" applyFont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4" xfId="1" applyNumberFormat="1" applyFont="1" applyBorder="1" applyAlignment="1">
      <alignment vertical="center"/>
    </xf>
    <xf numFmtId="3" fontId="8" fillId="0" borderId="8" xfId="1" applyNumberFormat="1" applyFont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8" fillId="0" borderId="5" xfId="1" applyNumberFormat="1" applyFont="1" applyBorder="1"/>
    <xf numFmtId="3" fontId="8" fillId="0" borderId="9" xfId="1" applyNumberFormat="1" applyFont="1" applyBorder="1"/>
    <xf numFmtId="3" fontId="8" fillId="0" borderId="18" xfId="1" applyNumberFormat="1" applyFont="1" applyBorder="1"/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11" fillId="0" borderId="3" xfId="1" applyNumberFormat="1" applyFont="1" applyBorder="1" applyAlignment="1">
      <alignment horizontal="right" vertical="center"/>
    </xf>
    <xf numFmtId="0" fontId="21" fillId="0" borderId="4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6" xfId="0" applyFont="1" applyBorder="1"/>
    <xf numFmtId="3" fontId="22" fillId="0" borderId="3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38" fontId="12" fillId="0" borderId="11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8" fontId="8" fillId="0" borderId="31" xfId="1" applyFont="1" applyBorder="1" applyAlignment="1">
      <alignment vertical="center"/>
    </xf>
    <xf numFmtId="38" fontId="12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vertical="center"/>
    </xf>
    <xf numFmtId="38" fontId="12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vertical="center"/>
    </xf>
    <xf numFmtId="38" fontId="12" fillId="0" borderId="19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32" xfId="0" applyFont="1" applyBorder="1" applyAlignment="1">
      <alignment horizontal="center" vertical="center"/>
    </xf>
    <xf numFmtId="176" fontId="8" fillId="0" borderId="33" xfId="0" applyNumberFormat="1" applyFont="1" applyBorder="1" applyAlignment="1">
      <alignment vertical="center"/>
    </xf>
    <xf numFmtId="176" fontId="19" fillId="0" borderId="33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76" fontId="8" fillId="0" borderId="36" xfId="0" applyNumberFormat="1" applyFont="1" applyBorder="1" applyAlignment="1">
      <alignment vertical="center"/>
    </xf>
    <xf numFmtId="176" fontId="19" fillId="0" borderId="36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176" fontId="8" fillId="0" borderId="39" xfId="0" applyNumberFormat="1" applyFont="1" applyBorder="1" applyAlignment="1">
      <alignment vertical="center"/>
    </xf>
    <xf numFmtId="176" fontId="19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176" fontId="8" fillId="0" borderId="42" xfId="0" applyNumberFormat="1" applyFont="1" applyBorder="1" applyAlignment="1">
      <alignment vertical="center"/>
    </xf>
    <xf numFmtId="176" fontId="19" fillId="0" borderId="4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vertical="center"/>
    </xf>
    <xf numFmtId="0" fontId="19" fillId="0" borderId="4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176" fontId="8" fillId="0" borderId="36" xfId="0" applyNumberFormat="1" applyFont="1" applyBorder="1"/>
    <xf numFmtId="176" fontId="19" fillId="0" borderId="36" xfId="0" applyNumberFormat="1" applyFont="1" applyBorder="1" applyAlignment="1">
      <alignment horizontal="center"/>
    </xf>
    <xf numFmtId="0" fontId="8" fillId="0" borderId="36" xfId="0" applyFont="1" applyBorder="1"/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76" fontId="8" fillId="0" borderId="39" xfId="0" applyNumberFormat="1" applyFont="1" applyBorder="1"/>
    <xf numFmtId="176" fontId="19" fillId="0" borderId="39" xfId="0" applyNumberFormat="1" applyFont="1" applyBorder="1" applyAlignment="1">
      <alignment horizontal="center"/>
    </xf>
    <xf numFmtId="0" fontId="8" fillId="0" borderId="39" xfId="0" applyFont="1" applyBorder="1"/>
    <xf numFmtId="0" fontId="19" fillId="0" borderId="40" xfId="0" applyFont="1" applyBorder="1" applyAlignment="1">
      <alignment horizontal="center"/>
    </xf>
    <xf numFmtId="0" fontId="20" fillId="0" borderId="35" xfId="0" applyFont="1" applyBorder="1" applyAlignment="1">
      <alignment horizontal="center" vertical="center"/>
    </xf>
    <xf numFmtId="176" fontId="15" fillId="0" borderId="36" xfId="0" applyNumberFormat="1" applyFont="1" applyBorder="1" applyAlignment="1">
      <alignment vertical="center"/>
    </xf>
    <xf numFmtId="176" fontId="20" fillId="0" borderId="36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176" fontId="8" fillId="0" borderId="33" xfId="0" applyNumberFormat="1" applyFont="1" applyBorder="1"/>
    <xf numFmtId="176" fontId="19" fillId="0" borderId="33" xfId="0" applyNumberFormat="1" applyFont="1" applyBorder="1" applyAlignment="1">
      <alignment horizontal="center"/>
    </xf>
    <xf numFmtId="0" fontId="8" fillId="0" borderId="33" xfId="0" applyFont="1" applyBorder="1"/>
    <xf numFmtId="0" fontId="19" fillId="0" borderId="34" xfId="0" applyFont="1" applyBorder="1" applyAlignment="1">
      <alignment horizontal="center"/>
    </xf>
    <xf numFmtId="176" fontId="6" fillId="0" borderId="36" xfId="0" applyNumberFormat="1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8" fontId="8" fillId="2" borderId="6" xfId="1" applyFont="1" applyFill="1" applyBorder="1" applyAlignment="1">
      <alignment vertical="center"/>
    </xf>
    <xf numFmtId="38" fontId="8" fillId="2" borderId="4" xfId="1" applyFont="1" applyFill="1" applyBorder="1" applyAlignment="1">
      <alignment vertical="center"/>
    </xf>
    <xf numFmtId="38" fontId="8" fillId="2" borderId="5" xfId="1" applyFont="1" applyFill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8" fillId="0" borderId="13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horizontal="left"/>
    </xf>
    <xf numFmtId="0" fontId="8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190500</xdr:rowOff>
    </xdr:from>
    <xdr:to>
      <xdr:col>2</xdr:col>
      <xdr:colOff>685800</xdr:colOff>
      <xdr:row>2</xdr:row>
      <xdr:rowOff>200025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247650" y="438150"/>
          <a:ext cx="1524000" cy="257175"/>
        </a:xfrm>
        <a:prstGeom prst="wedgeRoundRectCallout">
          <a:avLst>
            <a:gd name="adj1" fmla="val 48750"/>
            <a:gd name="adj2" fmla="val 9074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会議名をご記入下さい。</a:t>
          </a:r>
          <a:endParaRPr lang="ja-JP" altLang="en-US"/>
        </a:p>
      </xdr:txBody>
    </xdr:sp>
    <xdr:clientData/>
  </xdr:twoCellAnchor>
  <xdr:twoCellAnchor>
    <xdr:from>
      <xdr:col>3</xdr:col>
      <xdr:colOff>523875</xdr:colOff>
      <xdr:row>6</xdr:row>
      <xdr:rowOff>123825</xdr:rowOff>
    </xdr:from>
    <xdr:to>
      <xdr:col>5</xdr:col>
      <xdr:colOff>714375</xdr:colOff>
      <xdr:row>7</xdr:row>
      <xdr:rowOff>133350</xdr:rowOff>
    </xdr:to>
    <xdr:sp macro="" textlink="">
      <xdr:nvSpPr>
        <xdr:cNvPr id="2050" name="AutoShape 2"/>
        <xdr:cNvSpPr>
          <a:spLocks noChangeArrowheads="1"/>
        </xdr:cNvSpPr>
      </xdr:nvSpPr>
      <xdr:spPr bwMode="auto">
        <a:xfrm>
          <a:off x="3657600" y="1609725"/>
          <a:ext cx="1866900" cy="323850"/>
        </a:xfrm>
        <a:prstGeom prst="wedgeRoundRectCallout">
          <a:avLst>
            <a:gd name="adj1" fmla="val -64287"/>
            <a:gd name="adj2" fmla="val -2941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テーマはわかりやすく簡素なものをご記入下さい。</a:t>
          </a:r>
          <a:endParaRPr lang="ja-JP" altLang="en-US"/>
        </a:p>
      </xdr:txBody>
    </xdr:sp>
    <xdr:clientData/>
  </xdr:twoCellAnchor>
  <xdr:twoCellAnchor>
    <xdr:from>
      <xdr:col>4</xdr:col>
      <xdr:colOff>161925</xdr:colOff>
      <xdr:row>12</xdr:row>
      <xdr:rowOff>76200</xdr:rowOff>
    </xdr:from>
    <xdr:to>
      <xdr:col>5</xdr:col>
      <xdr:colOff>552450</xdr:colOff>
      <xdr:row>13</xdr:row>
      <xdr:rowOff>200025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4162425" y="3076575"/>
          <a:ext cx="1200150" cy="314325"/>
        </a:xfrm>
        <a:prstGeom prst="wedgeRoundRectCallout">
          <a:avLst>
            <a:gd name="adj1" fmla="val -84127"/>
            <a:gd name="adj2" fmla="val 10151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参加予定国を全てご記入下さい。</a:t>
          </a:r>
          <a:endParaRPr lang="ja-JP" altLang="en-US"/>
        </a:p>
      </xdr:txBody>
    </xdr:sp>
    <xdr:clientData/>
  </xdr:twoCellAnchor>
  <xdr:twoCellAnchor>
    <xdr:from>
      <xdr:col>3</xdr:col>
      <xdr:colOff>514350</xdr:colOff>
      <xdr:row>16</xdr:row>
      <xdr:rowOff>76200</xdr:rowOff>
    </xdr:from>
    <xdr:to>
      <xdr:col>5</xdr:col>
      <xdr:colOff>838200</xdr:colOff>
      <xdr:row>18</xdr:row>
      <xdr:rowOff>9525</xdr:rowOff>
    </xdr:to>
    <xdr:sp macro="" textlink="">
      <xdr:nvSpPr>
        <xdr:cNvPr id="2052" name="AutoShape 4"/>
        <xdr:cNvSpPr>
          <a:spLocks noChangeArrowheads="1"/>
        </xdr:cNvSpPr>
      </xdr:nvSpPr>
      <xdr:spPr bwMode="auto">
        <a:xfrm>
          <a:off x="3648075" y="3933825"/>
          <a:ext cx="2000250" cy="523875"/>
        </a:xfrm>
        <a:prstGeom prst="wedgeRoundRectCallout">
          <a:avLst>
            <a:gd name="adj1" fmla="val -81431"/>
            <a:gd name="adj2" fmla="val 5545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申請時に申告した経費にかかる会議、レセプション、イベント等をご記入下さい</a:t>
          </a:r>
          <a:endParaRPr lang="ja-JP" altLang="en-US"/>
        </a:p>
      </xdr:txBody>
    </xdr:sp>
    <xdr:clientData/>
  </xdr:twoCellAnchor>
  <xdr:twoCellAnchor>
    <xdr:from>
      <xdr:col>2</xdr:col>
      <xdr:colOff>1114425</xdr:colOff>
      <xdr:row>34</xdr:row>
      <xdr:rowOff>19050</xdr:rowOff>
    </xdr:from>
    <xdr:to>
      <xdr:col>5</xdr:col>
      <xdr:colOff>133350</xdr:colOff>
      <xdr:row>35</xdr:row>
      <xdr:rowOff>95250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2200275" y="8782050"/>
          <a:ext cx="2743200" cy="323850"/>
        </a:xfrm>
        <a:prstGeom prst="wedgeRoundRectCallout">
          <a:avLst>
            <a:gd name="adj1" fmla="val -57292"/>
            <a:gd name="adj2" fmla="val -8823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展示会等を別会計として申請する場合には、左記の記載をして下さい。</a:t>
          </a:r>
          <a:endParaRPr lang="ja-JP" altLang="en-US"/>
        </a:p>
      </xdr:txBody>
    </xdr:sp>
    <xdr:clientData/>
  </xdr:twoCellAnchor>
  <xdr:twoCellAnchor>
    <xdr:from>
      <xdr:col>3</xdr:col>
      <xdr:colOff>295275</xdr:colOff>
      <xdr:row>23</xdr:row>
      <xdr:rowOff>28575</xdr:rowOff>
    </xdr:from>
    <xdr:to>
      <xdr:col>5</xdr:col>
      <xdr:colOff>619125</xdr:colOff>
      <xdr:row>24</xdr:row>
      <xdr:rowOff>257175</xdr:rowOff>
    </xdr:to>
    <xdr:sp macro="" textlink="">
      <xdr:nvSpPr>
        <xdr:cNvPr id="2054" name="AutoShape 6"/>
        <xdr:cNvSpPr>
          <a:spLocks noChangeArrowheads="1"/>
        </xdr:cNvSpPr>
      </xdr:nvSpPr>
      <xdr:spPr bwMode="auto">
        <a:xfrm>
          <a:off x="3429000" y="5953125"/>
          <a:ext cx="2000250" cy="523875"/>
        </a:xfrm>
        <a:prstGeom prst="wedgeRoundRectCallout">
          <a:avLst>
            <a:gd name="adj1" fmla="val -92380"/>
            <a:gd name="adj2" fmla="val -7545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会場が複数に分かれる場合は、それぞれご記入下さい。</a:t>
          </a:r>
          <a:endParaRPr lang="ja-JP" altLang="en-US"/>
        </a:p>
      </xdr:txBody>
    </xdr:sp>
    <xdr:clientData/>
  </xdr:twoCellAnchor>
  <xdr:twoCellAnchor>
    <xdr:from>
      <xdr:col>2</xdr:col>
      <xdr:colOff>1019175</xdr:colOff>
      <xdr:row>27</xdr:row>
      <xdr:rowOff>190500</xdr:rowOff>
    </xdr:from>
    <xdr:to>
      <xdr:col>4</xdr:col>
      <xdr:colOff>104775</xdr:colOff>
      <xdr:row>28</xdr:row>
      <xdr:rowOff>257175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2105025" y="7124700"/>
          <a:ext cx="2000250" cy="371475"/>
        </a:xfrm>
        <a:prstGeom prst="wedgeRoundRectCallout">
          <a:avLst>
            <a:gd name="adj1" fmla="val -47620"/>
            <a:gd name="adj2" fmla="val -12179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展示会や市民講座など、併催のイベントを記載してください。</a:t>
          </a:r>
          <a:endParaRPr lang="ja-JP" altLang="en-US"/>
        </a:p>
      </xdr:txBody>
    </xdr:sp>
    <xdr:clientData/>
  </xdr:twoCellAnchor>
  <xdr:twoCellAnchor>
    <xdr:from>
      <xdr:col>2</xdr:col>
      <xdr:colOff>333375</xdr:colOff>
      <xdr:row>10</xdr:row>
      <xdr:rowOff>266700</xdr:rowOff>
    </xdr:from>
    <xdr:to>
      <xdr:col>3</xdr:col>
      <xdr:colOff>152400</xdr:colOff>
      <xdr:row>11</xdr:row>
      <xdr:rowOff>209550</xdr:rowOff>
    </xdr:to>
    <xdr:sp macro="" textlink="">
      <xdr:nvSpPr>
        <xdr:cNvPr id="2056" name="AutoShape 8"/>
        <xdr:cNvSpPr>
          <a:spLocks noChangeArrowheads="1"/>
        </xdr:cNvSpPr>
      </xdr:nvSpPr>
      <xdr:spPr bwMode="auto">
        <a:xfrm>
          <a:off x="1419225" y="2676525"/>
          <a:ext cx="1866900" cy="238125"/>
        </a:xfrm>
        <a:prstGeom prst="wedgeRoundRectCallout">
          <a:avLst>
            <a:gd name="adj1" fmla="val 39796"/>
            <a:gd name="adj2" fmla="val -106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同伴者は別記して下さい。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36</xdr:row>
      <xdr:rowOff>76200</xdr:rowOff>
    </xdr:from>
    <xdr:to>
      <xdr:col>7</xdr:col>
      <xdr:colOff>552451</xdr:colOff>
      <xdr:row>42</xdr:row>
      <xdr:rowOff>66675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33351" y="7781925"/>
          <a:ext cx="5848350" cy="1076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【収支区分の内訳】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１．自己負担金等　　：主催者負担金、参加登録料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２．諸　収　入　等　：広告料収入、出展料収入、諸行事参加料収入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Osaka"/>
            </a:rPr>
            <a:t>（講演会参加料、研究会参加料）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Osaka"/>
            </a:rPr>
            <a:t>　　　　　　　　　　　　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記念品等売上金収入、利息等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３．補助金／助成金等：国・自治体補助金、関係団体補助金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４．寄　附　金　等　：一般寄附金、※ＪＮＴＯ交付金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Osaka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685800</xdr:colOff>
      <xdr:row>17</xdr:row>
      <xdr:rowOff>47625</xdr:rowOff>
    </xdr:from>
    <xdr:to>
      <xdr:col>7</xdr:col>
      <xdr:colOff>628650</xdr:colOff>
      <xdr:row>20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5334000" y="3867150"/>
          <a:ext cx="723900" cy="609600"/>
        </a:xfrm>
        <a:prstGeom prst="wedgeRoundRectCallout">
          <a:avLst>
            <a:gd name="adj1" fmla="val -174417"/>
            <a:gd name="adj2" fmla="val 54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展示会経費には寄附金を充当することができません。</a:t>
          </a:r>
          <a:endParaRPr lang="ja-JP" altLang="en-US"/>
        </a:p>
      </xdr:txBody>
    </xdr:sp>
    <xdr:clientData/>
  </xdr:twoCellAnchor>
  <xdr:twoCellAnchor>
    <xdr:from>
      <xdr:col>3</xdr:col>
      <xdr:colOff>66675</xdr:colOff>
      <xdr:row>21</xdr:row>
      <xdr:rowOff>152400</xdr:rowOff>
    </xdr:from>
    <xdr:to>
      <xdr:col>5</xdr:col>
      <xdr:colOff>85725</xdr:colOff>
      <xdr:row>25</xdr:row>
      <xdr:rowOff>104775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362200" y="4772025"/>
          <a:ext cx="1485900" cy="752475"/>
        </a:xfrm>
        <a:prstGeom prst="wedgeRoundRectCallout">
          <a:avLst>
            <a:gd name="adj1" fmla="val 69870"/>
            <a:gd name="adj2" fmla="val -272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募金経費の内、ＪＮＴＯ管理費には、寄附金を充当することができません。寄附金以外の経費からの充当は可能です。</a:t>
          </a:r>
          <a:endParaRPr lang="ja-JP" altLang="en-US"/>
        </a:p>
      </xdr:txBody>
    </xdr:sp>
    <xdr:clientData/>
  </xdr:twoCellAnchor>
  <xdr:twoCellAnchor>
    <xdr:from>
      <xdr:col>3</xdr:col>
      <xdr:colOff>85725</xdr:colOff>
      <xdr:row>8</xdr:row>
      <xdr:rowOff>152401</xdr:rowOff>
    </xdr:from>
    <xdr:to>
      <xdr:col>3</xdr:col>
      <xdr:colOff>409575</xdr:colOff>
      <xdr:row>18</xdr:row>
      <xdr:rowOff>38101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2295525" y="2076451"/>
          <a:ext cx="323850" cy="1981200"/>
        </a:xfrm>
        <a:prstGeom prst="upDownArrow">
          <a:avLst>
            <a:gd name="adj1" fmla="val 50000"/>
            <a:gd name="adj2" fmla="val 14294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収支のバランス確認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11</xdr:row>
      <xdr:rowOff>209550</xdr:rowOff>
    </xdr:from>
    <xdr:to>
      <xdr:col>1</xdr:col>
      <xdr:colOff>1228725</xdr:colOff>
      <xdr:row>13</xdr:row>
      <xdr:rowOff>152400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466725" y="2876550"/>
          <a:ext cx="1190625" cy="438150"/>
        </a:xfrm>
        <a:prstGeom prst="wedgeRoundRectCallout">
          <a:avLst>
            <a:gd name="adj1" fmla="val 69199"/>
            <a:gd name="adj2" fmla="val 3478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同伴者分も忘れずに単価と人数を記載して下さい。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104776</xdr:colOff>
      <xdr:row>63</xdr:row>
      <xdr:rowOff>95249</xdr:rowOff>
    </xdr:from>
    <xdr:to>
      <xdr:col>11</xdr:col>
      <xdr:colOff>123826</xdr:colOff>
      <xdr:row>65</xdr:row>
      <xdr:rowOff>47624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4657726" y="11420474"/>
          <a:ext cx="1238250" cy="342900"/>
        </a:xfrm>
        <a:prstGeom prst="wedgeRoundRectCallout">
          <a:avLst>
            <a:gd name="adj1" fmla="val 149038"/>
            <a:gd name="adj2" fmla="val 18888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展示会経費にＪＮＴＯ交付金は充当できません。</a:t>
          </a:r>
          <a:endParaRPr lang="ja-JP" altLang="en-US"/>
        </a:p>
      </xdr:txBody>
    </xdr:sp>
    <xdr:clientData/>
  </xdr:twoCellAnchor>
  <xdr:twoCellAnchor>
    <xdr:from>
      <xdr:col>7</xdr:col>
      <xdr:colOff>200025</xdr:colOff>
      <xdr:row>80</xdr:row>
      <xdr:rowOff>9525</xdr:rowOff>
    </xdr:from>
    <xdr:to>
      <xdr:col>11</xdr:col>
      <xdr:colOff>381000</xdr:colOff>
      <xdr:row>82</xdr:row>
      <xdr:rowOff>47625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4752975" y="14411325"/>
          <a:ext cx="1400175" cy="361950"/>
        </a:xfrm>
        <a:prstGeom prst="wedgeRoundRectCallout">
          <a:avLst>
            <a:gd name="adj1" fmla="val 123345"/>
            <a:gd name="adj2" fmla="val 1894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ＪＮＴＯ交付金管理費にＪＮＴＯ交付金は充当できません。</a:t>
          </a:r>
          <a:endParaRPr lang="ja-JP" altLang="en-US"/>
        </a:p>
      </xdr:txBody>
    </xdr:sp>
    <xdr:clientData/>
  </xdr:twoCellAnchor>
  <xdr:twoCellAnchor>
    <xdr:from>
      <xdr:col>2</xdr:col>
      <xdr:colOff>1657349</xdr:colOff>
      <xdr:row>45</xdr:row>
      <xdr:rowOff>123825</xdr:rowOff>
    </xdr:from>
    <xdr:to>
      <xdr:col>3</xdr:col>
      <xdr:colOff>180974</xdr:colOff>
      <xdr:row>52</xdr:row>
      <xdr:rowOff>47624</xdr:rowOff>
    </xdr:to>
    <xdr:sp macro="" textlink="">
      <xdr:nvSpPr>
        <xdr:cNvPr id="5" name="Line 9"/>
        <xdr:cNvSpPr>
          <a:spLocks noChangeShapeType="1"/>
        </xdr:cNvSpPr>
      </xdr:nvSpPr>
      <xdr:spPr bwMode="auto">
        <a:xfrm flipH="1">
          <a:off x="2857499" y="7667625"/>
          <a:ext cx="685800" cy="10572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104775</xdr:colOff>
      <xdr:row>68</xdr:row>
      <xdr:rowOff>114300</xdr:rowOff>
    </xdr:from>
    <xdr:to>
      <xdr:col>1</xdr:col>
      <xdr:colOff>971550</xdr:colOff>
      <xdr:row>73</xdr:row>
      <xdr:rowOff>38100</xdr:rowOff>
    </xdr:to>
    <xdr:sp macro="" textlink="">
      <xdr:nvSpPr>
        <xdr:cNvPr id="6" name="AutoShape 10"/>
        <xdr:cNvSpPr>
          <a:spLocks noChangeArrowheads="1"/>
        </xdr:cNvSpPr>
      </xdr:nvSpPr>
      <xdr:spPr bwMode="auto">
        <a:xfrm>
          <a:off x="285750" y="12115800"/>
          <a:ext cx="866775" cy="733425"/>
        </a:xfrm>
        <a:prstGeom prst="wedgeRoundRectCallout">
          <a:avLst>
            <a:gd name="adj1" fmla="val 33519"/>
            <a:gd name="adj2" fmla="val -10844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展示会を別会計とする場合は、記載の必要はございません。</a:t>
          </a:r>
          <a:endParaRPr lang="ja-JP" altLang="en-US"/>
        </a:p>
      </xdr:txBody>
    </xdr:sp>
    <xdr:clientData/>
  </xdr:twoCellAnchor>
  <xdr:twoCellAnchor>
    <xdr:from>
      <xdr:col>2</xdr:col>
      <xdr:colOff>1419225</xdr:colOff>
      <xdr:row>6</xdr:row>
      <xdr:rowOff>28575</xdr:rowOff>
    </xdr:from>
    <xdr:to>
      <xdr:col>4</xdr:col>
      <xdr:colOff>114300</xdr:colOff>
      <xdr:row>8</xdr:row>
      <xdr:rowOff>123825</xdr:rowOff>
    </xdr:to>
    <xdr:sp macro="" textlink="">
      <xdr:nvSpPr>
        <xdr:cNvPr id="9" name="AutoShape 11"/>
        <xdr:cNvSpPr>
          <a:spLocks noChangeArrowheads="1"/>
        </xdr:cNvSpPr>
      </xdr:nvSpPr>
      <xdr:spPr bwMode="auto">
        <a:xfrm>
          <a:off x="2619375" y="1381125"/>
          <a:ext cx="1057275" cy="495300"/>
        </a:xfrm>
        <a:prstGeom prst="wedgeRoundRectCallout">
          <a:avLst>
            <a:gd name="adj1" fmla="val -92343"/>
            <a:gd name="adj2" fmla="val 730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積算の明細はできる限り詳細に記載する。</a:t>
          </a:r>
          <a:endParaRPr lang="ja-JP" altLang="en-US"/>
        </a:p>
      </xdr:txBody>
    </xdr:sp>
    <xdr:clientData/>
  </xdr:twoCellAnchor>
  <xdr:twoCellAnchor>
    <xdr:from>
      <xdr:col>3</xdr:col>
      <xdr:colOff>47625</xdr:colOff>
      <xdr:row>43</xdr:row>
      <xdr:rowOff>133350</xdr:rowOff>
    </xdr:from>
    <xdr:to>
      <xdr:col>8</xdr:col>
      <xdr:colOff>76200</xdr:colOff>
      <xdr:row>46</xdr:row>
      <xdr:rowOff>104775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>
          <a:off x="3362325" y="7762875"/>
          <a:ext cx="1485900" cy="485775"/>
        </a:xfrm>
        <a:prstGeom prst="wedgeRoundRectCallout">
          <a:avLst>
            <a:gd name="adj1" fmla="val -93101"/>
            <a:gd name="adj2" fmla="val -1840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招待者、講演者等の旅費および謝金につきましては、別途リストが必要となります。</a:t>
          </a:r>
          <a:endParaRPr lang="ja-JP" altLang="en-US"/>
        </a:p>
      </xdr:txBody>
    </xdr:sp>
    <xdr:clientData/>
  </xdr:twoCellAnchor>
  <xdr:twoCellAnchor>
    <xdr:from>
      <xdr:col>3</xdr:col>
      <xdr:colOff>57150</xdr:colOff>
      <xdr:row>12</xdr:row>
      <xdr:rowOff>123825</xdr:rowOff>
    </xdr:from>
    <xdr:to>
      <xdr:col>10</xdr:col>
      <xdr:colOff>247650</xdr:colOff>
      <xdr:row>14</xdr:row>
      <xdr:rowOff>114300</xdr:rowOff>
    </xdr:to>
    <xdr:sp macro="" textlink="">
      <xdr:nvSpPr>
        <xdr:cNvPr id="8" name="AutoShape 11"/>
        <xdr:cNvSpPr>
          <a:spLocks noChangeArrowheads="1"/>
        </xdr:cNvSpPr>
      </xdr:nvSpPr>
      <xdr:spPr bwMode="auto">
        <a:xfrm>
          <a:off x="3371850" y="2562225"/>
          <a:ext cx="2390775" cy="314325"/>
        </a:xfrm>
        <a:prstGeom prst="wedgeRoundRectCallout">
          <a:avLst>
            <a:gd name="adj1" fmla="val -63453"/>
            <a:gd name="adj2" fmla="val 4019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旅費・交通費の積算明細はできる限り詳細に記載する。</a:t>
          </a:r>
          <a:endParaRPr lang="en-US" altLang="ja-JP" sz="800" b="0" i="0" u="none" strike="noStrike" baseline="0">
            <a:solidFill>
              <a:srgbClr val="FF0000"/>
            </a:solidFill>
            <a:latin typeface="Osak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（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Osaka"/>
            </a:rPr>
            <a:t>A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都市～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Osaka"/>
            </a:rPr>
            <a:t>B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都市往復、●回を想定など）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1371600</xdr:colOff>
      <xdr:row>77</xdr:row>
      <xdr:rowOff>123825</xdr:rowOff>
    </xdr:from>
    <xdr:to>
      <xdr:col>9</xdr:col>
      <xdr:colOff>0</xdr:colOff>
      <xdr:row>79</xdr:row>
      <xdr:rowOff>114300</xdr:rowOff>
    </xdr:to>
    <xdr:sp macro="" textlink="">
      <xdr:nvSpPr>
        <xdr:cNvPr id="11" name="AutoShape 11"/>
        <xdr:cNvSpPr>
          <a:spLocks noChangeArrowheads="1"/>
        </xdr:cNvSpPr>
      </xdr:nvSpPr>
      <xdr:spPr bwMode="auto">
        <a:xfrm>
          <a:off x="2571750" y="14039850"/>
          <a:ext cx="2390775" cy="314325"/>
        </a:xfrm>
        <a:prstGeom prst="wedgeRoundRectCallout">
          <a:avLst>
            <a:gd name="adj1" fmla="val -63054"/>
            <a:gd name="adj2" fmla="val 686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旅費・交通費の積算明細はできる限り詳細に記載する。</a:t>
          </a:r>
          <a:endParaRPr lang="en-US" altLang="ja-JP" sz="800" b="0" i="0" u="none" strike="noStrike" baseline="0">
            <a:solidFill>
              <a:srgbClr val="FF0000"/>
            </a:solidFill>
            <a:latin typeface="Osak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（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Osaka"/>
            </a:rPr>
            <a:t>A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都市～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Osaka"/>
            </a:rPr>
            <a:t>B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都市往復、●回を想定など）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1514475</xdr:colOff>
      <xdr:row>90</xdr:row>
      <xdr:rowOff>28575</xdr:rowOff>
    </xdr:from>
    <xdr:to>
      <xdr:col>9</xdr:col>
      <xdr:colOff>142875</xdr:colOff>
      <xdr:row>92</xdr:row>
      <xdr:rowOff>19050</xdr:rowOff>
    </xdr:to>
    <xdr:sp macro="" textlink="">
      <xdr:nvSpPr>
        <xdr:cNvPr id="12" name="AutoShape 11"/>
        <xdr:cNvSpPr>
          <a:spLocks noChangeArrowheads="1"/>
        </xdr:cNvSpPr>
      </xdr:nvSpPr>
      <xdr:spPr bwMode="auto">
        <a:xfrm>
          <a:off x="2714625" y="16192500"/>
          <a:ext cx="2390775" cy="314325"/>
        </a:xfrm>
        <a:prstGeom prst="wedgeRoundRectCallout">
          <a:avLst>
            <a:gd name="adj1" fmla="val -67038"/>
            <a:gd name="adj2" fmla="val -5677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旅費・交通費の積算明細はできる限り詳細に記載する。</a:t>
          </a:r>
          <a:endParaRPr lang="en-US" altLang="ja-JP" sz="800" b="0" i="0" u="none" strike="noStrike" baseline="0">
            <a:solidFill>
              <a:srgbClr val="FF0000"/>
            </a:solidFill>
            <a:latin typeface="Osaka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（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Osaka"/>
            </a:rPr>
            <a:t>A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都市～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Osaka"/>
            </a:rPr>
            <a:t>B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Osaka"/>
            </a:rPr>
            <a:t>都市往復、●回を想定など）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254690</xdr:colOff>
      <xdr:row>3</xdr:row>
      <xdr:rowOff>187601</xdr:rowOff>
    </xdr:from>
    <xdr:to>
      <xdr:col>2</xdr:col>
      <xdr:colOff>624923</xdr:colOff>
      <xdr:row>5</xdr:row>
      <xdr:rowOff>197126</xdr:rowOff>
    </xdr:to>
    <xdr:sp macro="" textlink="">
      <xdr:nvSpPr>
        <xdr:cNvPr id="5121" name="AutoShape 1"/>
        <xdr:cNvSpPr>
          <a:spLocks noChangeArrowheads="1"/>
        </xdr:cNvSpPr>
      </xdr:nvSpPr>
      <xdr:spPr bwMode="auto">
        <a:xfrm>
          <a:off x="254690" y="933036"/>
          <a:ext cx="1115668" cy="506481"/>
        </a:xfrm>
        <a:prstGeom prst="wedgeRoundRectCallout">
          <a:avLst>
            <a:gd name="adj1" fmla="val 7264"/>
            <a:gd name="adj2" fmla="val 1292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予定寄附者は正式名称で記載をして下さい。</a:t>
          </a:r>
          <a:endParaRPr lang="ja-JP" alt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2085975</xdr:colOff>
      <xdr:row>2</xdr:row>
      <xdr:rowOff>152400</xdr:rowOff>
    </xdr:from>
    <xdr:to>
      <xdr:col>4</xdr:col>
      <xdr:colOff>781050</xdr:colOff>
      <xdr:row>4</xdr:row>
      <xdr:rowOff>180975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4791075" y="714375"/>
          <a:ext cx="885825" cy="523875"/>
        </a:xfrm>
        <a:prstGeom prst="wedgeRoundRectCallout">
          <a:avLst>
            <a:gd name="adj1" fmla="val -286560"/>
            <a:gd name="adj2" fmla="val 827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役職、氏名、所属を記載して下さい。</a:t>
          </a:r>
          <a:endParaRPr lang="ja-JP" altLang="en-US"/>
        </a:p>
      </xdr:txBody>
    </xdr:sp>
    <xdr:clientData/>
  </xdr:twoCellAnchor>
  <xdr:twoCellAnchor>
    <xdr:from>
      <xdr:col>3</xdr:col>
      <xdr:colOff>819150</xdr:colOff>
      <xdr:row>10</xdr:row>
      <xdr:rowOff>66675</xdr:rowOff>
    </xdr:from>
    <xdr:to>
      <xdr:col>4</xdr:col>
      <xdr:colOff>85725</xdr:colOff>
      <xdr:row>15</xdr:row>
      <xdr:rowOff>38100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524250" y="2381250"/>
          <a:ext cx="1457325" cy="1019175"/>
        </a:xfrm>
        <a:prstGeom prst="wedgeRoundRectCallout">
          <a:avLst>
            <a:gd name="adj1" fmla="val -154574"/>
            <a:gd name="adj2" fmla="val 4532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Osaka"/>
            </a:rPr>
            <a:t>組織委員会内には２名以上の内部監査を行う監事が必要となります。なお、２名の監事につきましては、組織委員長とは別組織の方を選出して頂く必要があります。</a:t>
          </a:r>
          <a:endParaRPr lang="ja-JP" alt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19</xdr:row>
      <xdr:rowOff>133350</xdr:rowOff>
    </xdr:from>
    <xdr:to>
      <xdr:col>4</xdr:col>
      <xdr:colOff>542925</xdr:colOff>
      <xdr:row>21</xdr:row>
      <xdr:rowOff>104775</xdr:rowOff>
    </xdr:to>
    <xdr:sp macro="" textlink="">
      <xdr:nvSpPr>
        <xdr:cNvPr id="7171" name="AutoShape 3"/>
        <xdr:cNvSpPr>
          <a:spLocks noChangeArrowheads="1"/>
        </xdr:cNvSpPr>
      </xdr:nvSpPr>
      <xdr:spPr bwMode="auto">
        <a:xfrm>
          <a:off x="1828800" y="4838700"/>
          <a:ext cx="2019300" cy="466725"/>
        </a:xfrm>
        <a:prstGeom prst="wedgeRoundRectCallout">
          <a:avLst>
            <a:gd name="adj1" fmla="val -55190"/>
            <a:gd name="adj2" fmla="val -2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Osaka"/>
            </a:rPr>
            <a:t>具体的な名前、地域など分からない場合は、概要を記載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view="pageBreakPreview" zoomScaleNormal="100" zoomScaleSheetLayoutView="100" workbookViewId="0">
      <selection activeCell="D29" sqref="D29:F29"/>
    </sheetView>
  </sheetViews>
  <sheetFormatPr defaultColWidth="10.625" defaultRowHeight="20.100000000000001" customHeight="1"/>
  <cols>
    <col min="1" max="1" width="2.75" style="1" customWidth="1"/>
    <col min="2" max="2" width="11.5" style="1" customWidth="1"/>
    <col min="3" max="3" width="26.875" style="1" customWidth="1"/>
    <col min="4" max="4" width="11.375" style="1" customWidth="1"/>
    <col min="5" max="5" width="10.625" style="1" customWidth="1"/>
    <col min="6" max="6" width="11.625" style="1" customWidth="1"/>
    <col min="7" max="16384" width="10.625" style="1"/>
  </cols>
  <sheetData>
    <row r="1" spans="1:6" ht="20.100000000000001" customHeight="1">
      <c r="A1" s="214" t="s">
        <v>117</v>
      </c>
      <c r="B1" s="215"/>
      <c r="C1" s="215"/>
      <c r="D1" s="215"/>
      <c r="E1" s="215"/>
      <c r="F1" s="215"/>
    </row>
    <row r="3" spans="1:6" ht="20.100000000000001" customHeight="1">
      <c r="F3" s="2" t="s">
        <v>44</v>
      </c>
    </row>
    <row r="4" spans="1:6" ht="20.100000000000001" customHeight="1">
      <c r="A4" s="234" t="s">
        <v>47</v>
      </c>
      <c r="B4" s="234"/>
      <c r="C4" s="234"/>
      <c r="D4" s="234"/>
      <c r="E4" s="234"/>
      <c r="F4" s="234"/>
    </row>
    <row r="5" spans="1:6" ht="20.100000000000001" customHeight="1">
      <c r="A5" s="234" t="s">
        <v>118</v>
      </c>
      <c r="B5" s="234"/>
      <c r="C5" s="234"/>
      <c r="D5" s="234"/>
      <c r="E5" s="234"/>
      <c r="F5" s="234"/>
    </row>
    <row r="6" spans="1:6" ht="20.100000000000001" customHeight="1">
      <c r="E6" s="3"/>
    </row>
    <row r="7" spans="1:6" ht="24.95" customHeight="1">
      <c r="B7" s="216" t="s">
        <v>48</v>
      </c>
      <c r="C7" s="218" t="s">
        <v>49</v>
      </c>
      <c r="D7" s="219"/>
      <c r="E7" s="219"/>
      <c r="F7" s="220"/>
    </row>
    <row r="8" spans="1:6" ht="15" customHeight="1">
      <c r="B8" s="217"/>
      <c r="C8" s="221"/>
      <c r="D8" s="222"/>
      <c r="E8" s="222"/>
      <c r="F8" s="223"/>
    </row>
    <row r="9" spans="1:6" ht="9.9499999999999993" customHeight="1">
      <c r="B9" s="4"/>
      <c r="C9" s="5"/>
      <c r="D9" s="5"/>
      <c r="E9" s="5"/>
      <c r="F9" s="6"/>
    </row>
    <row r="10" spans="1:6" ht="23.25" customHeight="1">
      <c r="B10" s="4" t="s">
        <v>50</v>
      </c>
      <c r="C10" s="5" t="s">
        <v>51</v>
      </c>
      <c r="D10" s="224" t="s">
        <v>119</v>
      </c>
      <c r="E10" s="224"/>
      <c r="F10" s="225"/>
    </row>
    <row r="11" spans="1:6" ht="23.25" customHeight="1">
      <c r="B11" s="4"/>
      <c r="C11" s="5"/>
      <c r="D11" s="224" t="s">
        <v>120</v>
      </c>
      <c r="E11" s="224"/>
      <c r="F11" s="225"/>
    </row>
    <row r="12" spans="1:6" ht="23.25" customHeight="1">
      <c r="B12" s="4"/>
      <c r="C12" s="226"/>
      <c r="D12" s="227"/>
      <c r="E12" s="227"/>
      <c r="F12" s="228"/>
    </row>
    <row r="13" spans="1:6" ht="15" customHeight="1">
      <c r="B13" s="4"/>
      <c r="C13" s="226"/>
      <c r="D13" s="227"/>
      <c r="E13" s="227"/>
      <c r="F13" s="228"/>
    </row>
    <row r="14" spans="1:6" ht="23.25" customHeight="1">
      <c r="B14" s="4"/>
      <c r="C14" s="5" t="s">
        <v>192</v>
      </c>
      <c r="E14" s="5"/>
      <c r="F14" s="6"/>
    </row>
    <row r="15" spans="1:6" ht="20.100000000000001" customHeight="1">
      <c r="B15" s="7"/>
      <c r="C15" s="221" t="s">
        <v>193</v>
      </c>
      <c r="D15" s="222"/>
      <c r="E15" s="222"/>
      <c r="F15" s="223"/>
    </row>
    <row r="16" spans="1:6" ht="9.9499999999999993" customHeight="1">
      <c r="B16" s="4"/>
      <c r="C16" s="5"/>
      <c r="D16" s="5"/>
      <c r="E16" s="5"/>
      <c r="F16" s="6"/>
    </row>
    <row r="17" spans="2:8" ht="23.25" customHeight="1">
      <c r="B17" s="8" t="s">
        <v>52</v>
      </c>
      <c r="C17" s="229" t="s">
        <v>163</v>
      </c>
      <c r="D17" s="224"/>
      <c r="E17" s="224"/>
      <c r="F17" s="225"/>
    </row>
    <row r="18" spans="2:8" ht="23.25" customHeight="1">
      <c r="B18" s="9"/>
      <c r="C18" s="229"/>
      <c r="D18" s="224"/>
      <c r="E18" s="224"/>
      <c r="F18" s="225"/>
    </row>
    <row r="19" spans="2:8" ht="23.25" customHeight="1">
      <c r="B19" s="4" t="s">
        <v>53</v>
      </c>
      <c r="C19" s="5" t="s">
        <v>54</v>
      </c>
      <c r="D19" s="224" t="s">
        <v>160</v>
      </c>
      <c r="E19" s="224"/>
      <c r="F19" s="225"/>
    </row>
    <row r="20" spans="2:8" ht="23.25" customHeight="1">
      <c r="B20" s="4"/>
      <c r="C20" s="5" t="s">
        <v>55</v>
      </c>
      <c r="D20" s="224" t="s">
        <v>159</v>
      </c>
      <c r="E20" s="224"/>
      <c r="F20" s="225"/>
    </row>
    <row r="21" spans="2:8" ht="23.25" customHeight="1">
      <c r="B21" s="4"/>
      <c r="C21" s="5" t="s">
        <v>56</v>
      </c>
      <c r="D21" s="224" t="s">
        <v>161</v>
      </c>
      <c r="E21" s="224"/>
      <c r="F21" s="225"/>
    </row>
    <row r="22" spans="2:8" ht="23.25" customHeight="1">
      <c r="B22" s="7"/>
      <c r="C22" s="10"/>
      <c r="D22" s="222"/>
      <c r="E22" s="222"/>
      <c r="F22" s="223"/>
    </row>
    <row r="23" spans="2:8" ht="23.25" customHeight="1">
      <c r="B23" s="4" t="s">
        <v>57</v>
      </c>
      <c r="C23" s="218" t="s">
        <v>62</v>
      </c>
      <c r="D23" s="219"/>
      <c r="E23" s="219"/>
      <c r="F23" s="220"/>
    </row>
    <row r="24" spans="2:8" ht="23.25" customHeight="1">
      <c r="B24" s="4"/>
      <c r="C24" s="229" t="s">
        <v>63</v>
      </c>
      <c r="D24" s="224"/>
      <c r="E24" s="224"/>
      <c r="F24" s="225"/>
    </row>
    <row r="25" spans="2:8" ht="23.25" customHeight="1">
      <c r="B25" s="7"/>
      <c r="C25" s="221"/>
      <c r="D25" s="222"/>
      <c r="E25" s="222"/>
      <c r="F25" s="223"/>
    </row>
    <row r="26" spans="2:8" ht="9" customHeight="1">
      <c r="B26" s="4"/>
      <c r="C26" s="5"/>
      <c r="D26" s="5"/>
      <c r="E26" s="5"/>
      <c r="F26" s="6"/>
    </row>
    <row r="27" spans="2:8" ht="24" customHeight="1">
      <c r="B27" s="4" t="s">
        <v>58</v>
      </c>
      <c r="C27" s="5" t="s">
        <v>59</v>
      </c>
      <c r="D27" s="224" t="s">
        <v>162</v>
      </c>
      <c r="E27" s="224"/>
      <c r="F27" s="225"/>
      <c r="H27" s="11"/>
    </row>
    <row r="28" spans="2:8" ht="24" customHeight="1">
      <c r="B28" s="4" t="s">
        <v>60</v>
      </c>
      <c r="C28" s="5"/>
      <c r="D28" s="224"/>
      <c r="E28" s="224"/>
      <c r="F28" s="225"/>
      <c r="H28" s="11"/>
    </row>
    <row r="29" spans="2:8" ht="24" customHeight="1">
      <c r="B29" s="7"/>
      <c r="C29" s="10"/>
      <c r="D29" s="222"/>
      <c r="E29" s="222"/>
      <c r="F29" s="223"/>
    </row>
    <row r="30" spans="2:8" ht="9.9499999999999993" customHeight="1">
      <c r="B30" s="4"/>
      <c r="C30" s="5"/>
      <c r="D30" s="5"/>
      <c r="E30" s="5"/>
      <c r="F30" s="6"/>
    </row>
    <row r="31" spans="2:8" ht="27.75" customHeight="1">
      <c r="B31" s="4" t="s">
        <v>61</v>
      </c>
      <c r="C31" s="5"/>
      <c r="D31" s="230"/>
      <c r="E31" s="230"/>
      <c r="F31" s="231"/>
    </row>
    <row r="32" spans="2:8" ht="20.100000000000001" customHeight="1">
      <c r="B32" s="4"/>
      <c r="C32" s="5"/>
      <c r="D32" s="230"/>
      <c r="E32" s="230"/>
      <c r="F32" s="231"/>
    </row>
    <row r="33" spans="2:6" ht="20.100000000000001" customHeight="1">
      <c r="B33" s="7"/>
      <c r="C33" s="10"/>
      <c r="D33" s="232"/>
      <c r="E33" s="232"/>
      <c r="F33" s="233"/>
    </row>
    <row r="34" spans="2:6" ht="20.100000000000001" customHeight="1">
      <c r="B34" s="12" t="s">
        <v>121</v>
      </c>
      <c r="C34" s="12"/>
      <c r="D34" s="12"/>
      <c r="E34" s="12"/>
    </row>
    <row r="35" spans="2:6" ht="20.100000000000001" customHeight="1">
      <c r="C35" s="12"/>
      <c r="D35" s="12"/>
      <c r="E35" s="12"/>
    </row>
    <row r="36" spans="2:6" ht="20.100000000000001" customHeight="1">
      <c r="C36" s="12"/>
      <c r="D36" s="12"/>
      <c r="E36" s="12"/>
    </row>
    <row r="37" spans="2:6" ht="20.100000000000001" customHeight="1">
      <c r="B37" s="12"/>
      <c r="C37" s="12"/>
      <c r="D37" s="12"/>
      <c r="E37" s="12"/>
    </row>
    <row r="38" spans="2:6" ht="20.100000000000001" customHeight="1">
      <c r="B38" s="12"/>
      <c r="C38" s="12"/>
      <c r="D38" s="12"/>
      <c r="E38" s="12"/>
    </row>
    <row r="39" spans="2:6" ht="20.100000000000001" customHeight="1">
      <c r="B39" s="12"/>
      <c r="C39" s="12"/>
      <c r="D39" s="12"/>
      <c r="E39" s="12"/>
    </row>
    <row r="40" spans="2:6" ht="20.100000000000001" customHeight="1">
      <c r="B40" s="12"/>
      <c r="C40" s="12"/>
      <c r="D40" s="12"/>
      <c r="E40" s="12"/>
    </row>
    <row r="41" spans="2:6" ht="20.100000000000001" customHeight="1">
      <c r="B41" s="12" t="s">
        <v>179</v>
      </c>
      <c r="C41" s="12"/>
      <c r="D41" s="12"/>
      <c r="E41" s="12"/>
    </row>
    <row r="42" spans="2:6" ht="20.100000000000001" customHeight="1">
      <c r="B42" s="12"/>
      <c r="C42" s="12"/>
      <c r="D42" s="12"/>
      <c r="E42" s="12"/>
    </row>
    <row r="43" spans="2:6" ht="20.100000000000001" customHeight="1">
      <c r="B43" s="12"/>
      <c r="C43" s="12"/>
      <c r="D43" s="12"/>
      <c r="E43" s="12"/>
    </row>
    <row r="44" spans="2:6" ht="20.100000000000001" customHeight="1">
      <c r="B44" s="12"/>
      <c r="C44" s="12"/>
      <c r="D44" s="12"/>
      <c r="E44" s="12"/>
    </row>
    <row r="45" spans="2:6" ht="20.100000000000001" customHeight="1">
      <c r="B45" s="12"/>
      <c r="C45" s="12"/>
      <c r="D45" s="12"/>
      <c r="E45" s="12"/>
    </row>
    <row r="46" spans="2:6" ht="20.100000000000001" customHeight="1">
      <c r="B46" s="12"/>
      <c r="C46" s="12"/>
      <c r="D46" s="12"/>
      <c r="E46" s="12"/>
    </row>
    <row r="47" spans="2:6" ht="20.100000000000001" customHeight="1">
      <c r="B47" s="12"/>
      <c r="C47" s="12"/>
      <c r="D47" s="12"/>
      <c r="E47" s="12"/>
    </row>
    <row r="48" spans="2:6" ht="20.100000000000001" customHeight="1">
      <c r="B48" s="12"/>
      <c r="C48" s="12"/>
      <c r="D48" s="12"/>
      <c r="E48" s="12"/>
    </row>
    <row r="49" spans="2:5" ht="20.100000000000001" customHeight="1">
      <c r="B49" s="12"/>
      <c r="C49" s="12"/>
      <c r="D49" s="12"/>
      <c r="E49" s="12"/>
    </row>
    <row r="50" spans="2:5" ht="20.100000000000001" customHeight="1">
      <c r="B50" s="12"/>
      <c r="C50" s="12"/>
      <c r="D50" s="12"/>
      <c r="E50" s="12"/>
    </row>
    <row r="51" spans="2:5" ht="20.100000000000001" customHeight="1">
      <c r="B51" s="12"/>
      <c r="C51" s="12"/>
      <c r="D51" s="12"/>
      <c r="E51" s="12"/>
    </row>
    <row r="52" spans="2:5" ht="20.100000000000001" customHeight="1">
      <c r="B52" s="12"/>
      <c r="C52" s="12"/>
      <c r="D52" s="12"/>
      <c r="E52" s="12"/>
    </row>
    <row r="53" spans="2:5" ht="20.100000000000001" customHeight="1">
      <c r="B53" s="12"/>
      <c r="C53" s="12"/>
      <c r="D53" s="12"/>
      <c r="E53" s="12"/>
    </row>
    <row r="54" spans="2:5" ht="20.100000000000001" customHeight="1">
      <c r="B54" s="12"/>
      <c r="C54" s="12"/>
      <c r="D54" s="12"/>
      <c r="E54" s="12"/>
    </row>
    <row r="55" spans="2:5" ht="20.100000000000001" customHeight="1">
      <c r="B55" s="12"/>
      <c r="C55" s="12"/>
      <c r="D55" s="12"/>
      <c r="E55" s="12"/>
    </row>
    <row r="56" spans="2:5" ht="20.100000000000001" customHeight="1">
      <c r="B56" s="12"/>
      <c r="C56" s="12"/>
      <c r="D56" s="12"/>
      <c r="E56" s="12"/>
    </row>
    <row r="57" spans="2:5" ht="20.100000000000001" customHeight="1">
      <c r="B57" s="12"/>
      <c r="C57" s="12"/>
      <c r="D57" s="12"/>
      <c r="E57" s="12"/>
    </row>
    <row r="58" spans="2:5" ht="20.100000000000001" customHeight="1">
      <c r="B58" s="12"/>
      <c r="C58" s="12"/>
      <c r="D58" s="12"/>
      <c r="E58" s="12"/>
    </row>
    <row r="59" spans="2:5" ht="20.100000000000001" customHeight="1">
      <c r="B59" s="12"/>
      <c r="C59" s="12"/>
      <c r="D59" s="12"/>
      <c r="E59" s="12"/>
    </row>
    <row r="60" spans="2:5" ht="20.100000000000001" customHeight="1">
      <c r="B60" s="12"/>
      <c r="C60" s="12"/>
      <c r="D60" s="12"/>
      <c r="E60" s="12"/>
    </row>
    <row r="61" spans="2:5" ht="20.100000000000001" customHeight="1">
      <c r="B61" s="12"/>
      <c r="C61" s="12"/>
      <c r="D61" s="12"/>
      <c r="E61" s="12"/>
    </row>
    <row r="62" spans="2:5" ht="20.100000000000001" customHeight="1">
      <c r="B62" s="12"/>
      <c r="C62" s="12"/>
      <c r="D62" s="12"/>
      <c r="E62" s="12"/>
    </row>
    <row r="63" spans="2:5" ht="20.100000000000001" customHeight="1">
      <c r="B63" s="12"/>
      <c r="C63" s="12"/>
      <c r="D63" s="12"/>
      <c r="E63" s="12"/>
    </row>
    <row r="64" spans="2:5" ht="20.100000000000001" customHeight="1">
      <c r="B64" s="12"/>
      <c r="C64" s="12"/>
      <c r="D64" s="12"/>
      <c r="E64" s="12"/>
    </row>
    <row r="65" spans="2:5" ht="20.100000000000001" customHeight="1">
      <c r="B65" s="12"/>
      <c r="C65" s="12"/>
      <c r="D65" s="12"/>
      <c r="E65" s="12"/>
    </row>
    <row r="66" spans="2:5" ht="20.100000000000001" customHeight="1">
      <c r="B66" s="12"/>
      <c r="C66" s="12"/>
      <c r="D66" s="12"/>
      <c r="E66" s="12"/>
    </row>
    <row r="67" spans="2:5" ht="20.100000000000001" customHeight="1">
      <c r="B67" s="12"/>
      <c r="C67" s="12"/>
      <c r="D67" s="12"/>
      <c r="E67" s="12"/>
    </row>
  </sheetData>
  <mergeCells count="26">
    <mergeCell ref="D29:F29"/>
    <mergeCell ref="D31:F31"/>
    <mergeCell ref="D32:F32"/>
    <mergeCell ref="D33:F33"/>
    <mergeCell ref="A4:F4"/>
    <mergeCell ref="A5:F5"/>
    <mergeCell ref="C23:F23"/>
    <mergeCell ref="C24:F24"/>
    <mergeCell ref="C25:F25"/>
    <mergeCell ref="D27:F27"/>
    <mergeCell ref="D28:F28"/>
    <mergeCell ref="C18:F18"/>
    <mergeCell ref="D19:F19"/>
    <mergeCell ref="D20:F20"/>
    <mergeCell ref="D21:F21"/>
    <mergeCell ref="D22:F22"/>
    <mergeCell ref="D11:F11"/>
    <mergeCell ref="C12:F12"/>
    <mergeCell ref="C13:F13"/>
    <mergeCell ref="C15:F15"/>
    <mergeCell ref="C17:F17"/>
    <mergeCell ref="A1:F1"/>
    <mergeCell ref="B7:B8"/>
    <mergeCell ref="C7:F7"/>
    <mergeCell ref="C8:F8"/>
    <mergeCell ref="D10:F10"/>
  </mergeCells>
  <phoneticPr fontId="3"/>
  <printOptions horizontalCentered="1" gridLinesSet="0"/>
  <pageMargins left="0.78740157480314965" right="0.78740157480314965" top="0.9055118110236221" bottom="0.98425196850393704" header="0.51181102362204722" footer="0.51181102362204722"/>
  <pageSetup paperSize="9" fitToHeight="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"/>
  <sheetViews>
    <sheetView showGridLines="0" view="pageBreakPreview" zoomScaleNormal="100" zoomScaleSheetLayoutView="100" workbookViewId="0">
      <selection activeCell="J24" sqref="J24"/>
    </sheetView>
  </sheetViews>
  <sheetFormatPr defaultColWidth="10.625" defaultRowHeight="14.25"/>
  <cols>
    <col min="1" max="1" width="1.625" style="18" customWidth="1"/>
    <col min="2" max="2" width="16.125" style="18" customWidth="1"/>
    <col min="3" max="3" width="11.25" style="18" customWidth="1"/>
    <col min="4" max="4" width="11.125" style="18" customWidth="1"/>
    <col min="5" max="5" width="10.75" style="18" customWidth="1"/>
    <col min="6" max="6" width="10.125" style="18" customWidth="1"/>
    <col min="7" max="7" width="10.25" style="18" customWidth="1"/>
    <col min="8" max="8" width="9.875" style="18" customWidth="1"/>
    <col min="9" max="9" width="10.5" style="18" customWidth="1"/>
    <col min="10" max="16384" width="10.625" style="18"/>
  </cols>
  <sheetData>
    <row r="1" spans="1:38" ht="17.25">
      <c r="A1" s="13"/>
      <c r="B1" s="14"/>
      <c r="C1" s="15"/>
      <c r="D1" s="16"/>
      <c r="E1" s="16"/>
      <c r="F1" s="16"/>
      <c r="G1" s="16"/>
      <c r="H1" s="17" t="s">
        <v>64</v>
      </c>
    </row>
    <row r="2" spans="1:38" ht="21">
      <c r="A2" s="19" t="s">
        <v>194</v>
      </c>
      <c r="B2" s="235" t="s">
        <v>195</v>
      </c>
      <c r="C2" s="235"/>
      <c r="D2" s="235"/>
      <c r="E2" s="235"/>
      <c r="F2" s="235"/>
      <c r="G2" s="235"/>
      <c r="H2" s="235"/>
    </row>
    <row r="3" spans="1:38" ht="20.100000000000001" customHeight="1">
      <c r="H3" s="13"/>
    </row>
    <row r="4" spans="1:38" ht="15.95" customHeight="1">
      <c r="B4" s="20" t="s">
        <v>65</v>
      </c>
      <c r="C4" s="21"/>
      <c r="D4" s="21"/>
      <c r="E4" s="21"/>
      <c r="F4" s="21"/>
      <c r="G4" s="21"/>
      <c r="H4" s="22" t="s">
        <v>252</v>
      </c>
    </row>
    <row r="5" spans="1:38" s="23" customFormat="1" ht="27" customHeight="1" thickBot="1">
      <c r="B5" s="24" t="s">
        <v>66</v>
      </c>
      <c r="C5" s="25" t="s">
        <v>67</v>
      </c>
      <c r="D5" s="24" t="s">
        <v>68</v>
      </c>
      <c r="E5" s="26" t="s">
        <v>69</v>
      </c>
      <c r="F5" s="24" t="s">
        <v>70</v>
      </c>
      <c r="G5" s="24" t="s">
        <v>71</v>
      </c>
      <c r="H5" s="24"/>
    </row>
    <row r="6" spans="1:38" ht="20.100000000000001" customHeight="1" thickTop="1">
      <c r="B6" s="27" t="s">
        <v>72</v>
      </c>
      <c r="C6" s="28"/>
      <c r="D6" s="29"/>
      <c r="E6" s="29"/>
      <c r="F6" s="29"/>
      <c r="G6" s="27"/>
      <c r="H6" s="28" t="s">
        <v>73</v>
      </c>
    </row>
    <row r="7" spans="1:38" ht="15.95" customHeight="1">
      <c r="B7" s="27" t="s">
        <v>74</v>
      </c>
      <c r="C7" s="28">
        <v>22300000</v>
      </c>
      <c r="D7" s="29"/>
      <c r="E7" s="29"/>
      <c r="F7" s="28"/>
      <c r="G7" s="27">
        <f>SUM(C7:E7)</f>
        <v>22300000</v>
      </c>
      <c r="H7" s="28" t="s">
        <v>75</v>
      </c>
    </row>
    <row r="8" spans="1:38" ht="15.95" customHeight="1">
      <c r="B8" s="27"/>
      <c r="C8" s="28"/>
      <c r="D8" s="29"/>
      <c r="E8" s="28"/>
      <c r="F8" s="28"/>
      <c r="G8" s="27"/>
      <c r="H8" s="28"/>
    </row>
    <row r="9" spans="1:38" ht="15.95" customHeight="1">
      <c r="B9" s="27" t="s">
        <v>76</v>
      </c>
      <c r="C9" s="28"/>
      <c r="D9" s="28">
        <v>8800000</v>
      </c>
      <c r="E9" s="28"/>
      <c r="F9" s="28"/>
      <c r="G9" s="27">
        <f>SUM(C9:F9)</f>
        <v>8800000</v>
      </c>
      <c r="H9" s="28"/>
    </row>
    <row r="10" spans="1:38" ht="15.95" customHeight="1">
      <c r="B10" s="27"/>
      <c r="C10" s="27"/>
      <c r="D10" s="27"/>
      <c r="E10" s="27"/>
      <c r="F10" s="27"/>
      <c r="G10" s="27"/>
      <c r="H10" s="28"/>
    </row>
    <row r="11" spans="1:38" ht="15.95" customHeight="1">
      <c r="B11" s="27" t="s">
        <v>77</v>
      </c>
      <c r="C11" s="27"/>
      <c r="D11" s="27"/>
      <c r="E11" s="27">
        <v>8000000</v>
      </c>
      <c r="F11" s="27"/>
      <c r="G11" s="27">
        <f>SUM(C11:F11)</f>
        <v>8000000</v>
      </c>
      <c r="H11" s="28"/>
    </row>
    <row r="12" spans="1:38" ht="15.95" customHeight="1">
      <c r="B12" s="27"/>
      <c r="C12" s="28"/>
      <c r="D12" s="28"/>
      <c r="E12" s="29"/>
      <c r="F12" s="28"/>
      <c r="G12" s="27"/>
      <c r="H12" s="28"/>
    </row>
    <row r="13" spans="1:38" ht="15.95" customHeight="1">
      <c r="B13" s="27" t="s">
        <v>78</v>
      </c>
      <c r="C13" s="27"/>
      <c r="D13" s="27"/>
      <c r="E13" s="27"/>
      <c r="F13" s="27">
        <v>10000000</v>
      </c>
      <c r="G13" s="27">
        <f>SUM(C13:F13)</f>
        <v>10000000</v>
      </c>
      <c r="H13" s="28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1:38" ht="15.95" customHeight="1">
      <c r="B14" s="27"/>
      <c r="C14" s="27"/>
      <c r="D14" s="27"/>
      <c r="E14" s="27"/>
      <c r="F14" s="27"/>
      <c r="G14" s="27"/>
      <c r="H14" s="28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38" ht="20.100000000000001" customHeight="1" thickBot="1">
      <c r="B15" s="24" t="s">
        <v>79</v>
      </c>
      <c r="C15" s="31">
        <f>SUM(C7:C14)</f>
        <v>22300000</v>
      </c>
      <c r="D15" s="31">
        <f>SUM(D7:D14)</f>
        <v>8800000</v>
      </c>
      <c r="E15" s="31">
        <f>SUM(E7:E14)</f>
        <v>8000000</v>
      </c>
      <c r="F15" s="31">
        <f>SUM(F7:F14)</f>
        <v>10000000</v>
      </c>
      <c r="G15" s="31">
        <f>SUM(C15:F15)</f>
        <v>49100000</v>
      </c>
      <c r="H15" s="31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1:38" s="30" customFormat="1" ht="20.100000000000001" customHeight="1" thickTop="1">
      <c r="B16" s="27" t="s">
        <v>80</v>
      </c>
      <c r="C16" s="32"/>
      <c r="D16" s="32"/>
      <c r="E16" s="33"/>
      <c r="F16" s="33"/>
      <c r="G16" s="33"/>
      <c r="H16" s="29" t="s">
        <v>81</v>
      </c>
    </row>
    <row r="17" spans="2:256" s="30" customFormat="1" ht="15.95" customHeight="1">
      <c r="B17" s="28" t="s">
        <v>82</v>
      </c>
      <c r="C17" s="28">
        <v>8100000</v>
      </c>
      <c r="D17" s="28"/>
      <c r="E17" s="28"/>
      <c r="F17" s="28">
        <v>4500000</v>
      </c>
      <c r="G17" s="29">
        <f>SUM(C17:F17)</f>
        <v>12600000</v>
      </c>
      <c r="H17" s="28" t="s">
        <v>75</v>
      </c>
    </row>
    <row r="18" spans="2:256" s="30" customFormat="1" ht="15.95" customHeight="1">
      <c r="B18" s="28"/>
      <c r="C18" s="28"/>
      <c r="D18" s="28"/>
      <c r="E18" s="29"/>
      <c r="F18" s="29"/>
      <c r="G18" s="29"/>
      <c r="H18" s="29"/>
    </row>
    <row r="19" spans="2:256" s="30" customFormat="1" ht="15.95" customHeight="1">
      <c r="B19" s="28" t="s">
        <v>83</v>
      </c>
      <c r="C19" s="28">
        <v>12000000</v>
      </c>
      <c r="D19" s="28">
        <v>2500000</v>
      </c>
      <c r="E19" s="29">
        <v>8000000</v>
      </c>
      <c r="F19" s="29">
        <v>4200000</v>
      </c>
      <c r="G19" s="29">
        <f>SUM(C19:F19)</f>
        <v>26700000</v>
      </c>
      <c r="H19" s="29"/>
    </row>
    <row r="20" spans="2:256" s="30" customFormat="1" ht="15.95" customHeight="1">
      <c r="B20" s="28"/>
      <c r="D20" s="28"/>
      <c r="F20" s="28"/>
      <c r="H20" s="28"/>
      <c r="J20" s="34"/>
      <c r="L20" s="34"/>
      <c r="N20" s="34"/>
      <c r="P20" s="34"/>
      <c r="R20" s="34"/>
      <c r="T20" s="34"/>
      <c r="V20" s="34"/>
      <c r="X20" s="34"/>
      <c r="Z20" s="34"/>
      <c r="AB20" s="34"/>
      <c r="AD20" s="34"/>
      <c r="AF20" s="34"/>
      <c r="AH20" s="34"/>
      <c r="AJ20" s="34"/>
      <c r="AL20" s="34"/>
      <c r="AN20" s="34"/>
      <c r="AP20" s="34"/>
      <c r="AR20" s="34"/>
      <c r="AT20" s="34"/>
      <c r="AV20" s="34"/>
      <c r="AX20" s="34"/>
      <c r="AZ20" s="34"/>
      <c r="BB20" s="34"/>
      <c r="BD20" s="34"/>
      <c r="BF20" s="34"/>
      <c r="BH20" s="34"/>
      <c r="BJ20" s="34"/>
      <c r="BL20" s="34"/>
      <c r="BN20" s="34"/>
      <c r="BP20" s="34"/>
      <c r="BR20" s="34"/>
      <c r="BT20" s="34"/>
      <c r="BV20" s="34"/>
      <c r="BX20" s="34"/>
      <c r="BZ20" s="34"/>
      <c r="CB20" s="34"/>
      <c r="CD20" s="34"/>
      <c r="CF20" s="34"/>
      <c r="CH20" s="34"/>
      <c r="CJ20" s="34"/>
      <c r="CL20" s="34"/>
      <c r="CN20" s="34"/>
      <c r="CP20" s="34"/>
      <c r="CR20" s="34"/>
      <c r="CT20" s="34"/>
      <c r="CV20" s="34"/>
      <c r="CX20" s="34"/>
      <c r="CZ20" s="34"/>
      <c r="DB20" s="34"/>
      <c r="DD20" s="34"/>
      <c r="DF20" s="34"/>
      <c r="DH20" s="34"/>
      <c r="DJ20" s="34"/>
      <c r="DL20" s="34"/>
      <c r="DN20" s="34"/>
      <c r="DP20" s="34"/>
      <c r="DR20" s="34"/>
      <c r="DT20" s="34"/>
      <c r="DV20" s="34"/>
      <c r="DX20" s="34"/>
      <c r="DZ20" s="34"/>
      <c r="EB20" s="34"/>
      <c r="ED20" s="34"/>
      <c r="EF20" s="34"/>
      <c r="EH20" s="34"/>
      <c r="EJ20" s="34"/>
      <c r="EL20" s="34"/>
      <c r="EN20" s="34"/>
      <c r="EP20" s="34"/>
      <c r="ER20" s="34"/>
      <c r="ET20" s="34"/>
      <c r="EV20" s="34"/>
      <c r="EX20" s="34"/>
      <c r="EZ20" s="34"/>
      <c r="FB20" s="34"/>
      <c r="FD20" s="34"/>
      <c r="FF20" s="34"/>
      <c r="FH20" s="34"/>
      <c r="FJ20" s="34"/>
      <c r="FL20" s="34"/>
      <c r="FN20" s="34"/>
      <c r="FP20" s="34"/>
      <c r="FR20" s="34"/>
      <c r="FT20" s="34"/>
      <c r="FV20" s="34"/>
      <c r="FX20" s="34"/>
      <c r="FZ20" s="34"/>
      <c r="GB20" s="34"/>
      <c r="GD20" s="34"/>
      <c r="GF20" s="34"/>
      <c r="GH20" s="34"/>
      <c r="GJ20" s="34"/>
      <c r="GL20" s="34"/>
      <c r="GN20" s="34"/>
      <c r="GP20" s="34"/>
      <c r="GR20" s="34"/>
      <c r="GT20" s="34"/>
      <c r="GV20" s="34"/>
      <c r="GX20" s="34"/>
      <c r="GZ20" s="34"/>
      <c r="HB20" s="34"/>
      <c r="HD20" s="34"/>
      <c r="HF20" s="34"/>
      <c r="HH20" s="34"/>
      <c r="HJ20" s="34"/>
      <c r="HL20" s="34"/>
      <c r="HN20" s="34"/>
      <c r="HP20" s="34"/>
      <c r="HR20" s="34"/>
      <c r="HT20" s="34"/>
      <c r="HV20" s="34"/>
      <c r="HX20" s="34"/>
      <c r="HZ20" s="34"/>
      <c r="IB20" s="34"/>
      <c r="ID20" s="34"/>
      <c r="IF20" s="34"/>
      <c r="IH20" s="34"/>
      <c r="IJ20" s="34"/>
      <c r="IL20" s="34"/>
      <c r="IN20" s="34"/>
      <c r="IP20" s="34"/>
      <c r="IR20" s="34"/>
      <c r="IT20" s="34"/>
      <c r="IV20" s="34"/>
    </row>
    <row r="21" spans="2:256" s="30" customFormat="1" ht="15.95" customHeight="1">
      <c r="B21" s="28" t="s">
        <v>84</v>
      </c>
      <c r="C21" s="28"/>
      <c r="D21" s="29">
        <v>6300000</v>
      </c>
      <c r="E21" s="29"/>
      <c r="F21" s="29"/>
      <c r="G21" s="29">
        <f>SUM(C21:F21)</f>
        <v>6300000</v>
      </c>
      <c r="H21" s="29"/>
    </row>
    <row r="22" spans="2:256" s="30" customFormat="1" ht="15.95" customHeight="1">
      <c r="B22" s="28"/>
      <c r="C22" s="29"/>
      <c r="D22" s="29"/>
      <c r="E22" s="29"/>
      <c r="F22" s="29"/>
      <c r="G22" s="29"/>
      <c r="H22" s="29"/>
    </row>
    <row r="23" spans="2:256" s="30" customFormat="1" ht="15.95" customHeight="1">
      <c r="B23" s="28" t="s">
        <v>85</v>
      </c>
      <c r="C23" s="29">
        <v>850000</v>
      </c>
      <c r="D23" s="29"/>
      <c r="E23" s="29"/>
      <c r="F23" s="29">
        <v>130000</v>
      </c>
      <c r="G23" s="29">
        <f>SUM(C23:F23)</f>
        <v>980000</v>
      </c>
      <c r="H23" s="29"/>
    </row>
    <row r="24" spans="2:256" s="30" customFormat="1" ht="15.95" customHeight="1">
      <c r="B24" s="28"/>
      <c r="C24" s="29"/>
      <c r="D24" s="29"/>
      <c r="E24" s="29"/>
      <c r="F24" s="29"/>
      <c r="G24" s="29"/>
      <c r="H24" s="29"/>
    </row>
    <row r="25" spans="2:256" s="30" customFormat="1" ht="15.95" customHeight="1">
      <c r="B25" s="28" t="s">
        <v>45</v>
      </c>
      <c r="C25" s="29">
        <v>1350000</v>
      </c>
      <c r="D25" s="29"/>
      <c r="E25" s="29"/>
      <c r="F25" s="29">
        <v>1170000</v>
      </c>
      <c r="G25" s="29">
        <f>SUM(C25:F25)</f>
        <v>2520000</v>
      </c>
      <c r="H25" s="29"/>
    </row>
    <row r="26" spans="2:256" s="30" customFormat="1" ht="18.95" customHeight="1">
      <c r="B26" s="28"/>
      <c r="C26" s="34"/>
      <c r="D26" s="28"/>
      <c r="E26" s="29"/>
      <c r="F26" s="29"/>
      <c r="G26" s="29"/>
      <c r="H26" s="29"/>
    </row>
    <row r="27" spans="2:256" ht="20.100000000000001" customHeight="1" thickBot="1">
      <c r="B27" s="24" t="s">
        <v>86</v>
      </c>
      <c r="C27" s="31">
        <f>SUM(C17:C26)</f>
        <v>22300000</v>
      </c>
      <c r="D27" s="31">
        <f>SUM(D17:D26)</f>
        <v>8800000</v>
      </c>
      <c r="E27" s="31">
        <f>SUM(E17:E26)</f>
        <v>8000000</v>
      </c>
      <c r="F27" s="31">
        <f>SUM(F17:F26)</f>
        <v>10000000</v>
      </c>
      <c r="G27" s="31">
        <f>SUM(C27:F27)</f>
        <v>49100000</v>
      </c>
      <c r="H27" s="3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2:256" ht="27.75" customHeight="1" thickTop="1">
      <c r="B28" s="34"/>
      <c r="C28" s="34"/>
      <c r="D28" s="34"/>
      <c r="E28" s="34"/>
      <c r="F28" s="34"/>
      <c r="G28" s="34"/>
      <c r="H28" s="34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</row>
    <row r="34" spans="2:2">
      <c r="B34" s="35" t="s">
        <v>123</v>
      </c>
    </row>
    <row r="36" spans="2:2">
      <c r="B36" s="18" t="s">
        <v>122</v>
      </c>
    </row>
  </sheetData>
  <mergeCells count="1">
    <mergeCell ref="B2:H2"/>
  </mergeCells>
  <phoneticPr fontId="3"/>
  <printOptions horizontalCentered="1" gridLinesSet="0"/>
  <pageMargins left="0.62992125984251968" right="0.78740157480314965" top="0.62992125984251968" bottom="0.82677165354330717" header="0.94488188976377963" footer="0.51181102362204722"/>
  <pageSetup paperSize="9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view="pageBreakPreview" zoomScaleNormal="100" zoomScaleSheetLayoutView="100" workbookViewId="0">
      <selection activeCell="K8" sqref="K8"/>
    </sheetView>
  </sheetViews>
  <sheetFormatPr defaultColWidth="10.625" defaultRowHeight="14.25"/>
  <cols>
    <col min="1" max="1" width="2.5" style="1" customWidth="1"/>
    <col min="2" max="2" width="17.875" style="1" customWidth="1"/>
    <col min="3" max="3" width="27" style="1" customWidth="1"/>
    <col min="4" max="4" width="2.625" style="154" customWidth="1"/>
    <col min="5" max="5" width="7.625" style="1" customWidth="1"/>
    <col min="6" max="6" width="2.75" style="154" customWidth="1"/>
    <col min="7" max="7" width="6.125" style="1" customWidth="1"/>
    <col min="8" max="8" width="2.375" style="1" customWidth="1"/>
    <col min="9" max="9" width="13.875" style="1" customWidth="1"/>
    <col min="10" max="10" width="8.625" style="1" customWidth="1"/>
    <col min="11" max="16384" width="10.625" style="1"/>
  </cols>
  <sheetData>
    <row r="1" spans="1:12" ht="17.25">
      <c r="A1" s="214" t="s">
        <v>117</v>
      </c>
      <c r="B1" s="214"/>
      <c r="C1" s="214"/>
      <c r="D1" s="214"/>
      <c r="E1" s="214"/>
      <c r="F1" s="214"/>
      <c r="G1" s="214"/>
      <c r="H1" s="214"/>
      <c r="I1" s="214"/>
      <c r="J1" s="82"/>
    </row>
    <row r="2" spans="1:12" ht="17.25">
      <c r="A2" s="214"/>
      <c r="B2" s="214"/>
      <c r="C2" s="214"/>
      <c r="D2" s="214"/>
      <c r="E2" s="214"/>
      <c r="F2" s="214"/>
      <c r="G2" s="214"/>
      <c r="H2" s="214"/>
      <c r="I2" s="214"/>
    </row>
    <row r="3" spans="1:12" ht="23.1" customHeight="1">
      <c r="A3" s="234" t="s">
        <v>196</v>
      </c>
      <c r="B3" s="234"/>
      <c r="C3" s="234"/>
      <c r="D3" s="234"/>
      <c r="E3" s="234"/>
      <c r="F3" s="234"/>
      <c r="G3" s="234"/>
      <c r="H3" s="234"/>
      <c r="I3" s="234"/>
      <c r="J3" s="143"/>
    </row>
    <row r="4" spans="1:12" ht="20.100000000000001" customHeight="1">
      <c r="A4" s="234" t="s">
        <v>287</v>
      </c>
      <c r="B4" s="234"/>
      <c r="C4" s="234"/>
      <c r="D4" s="234"/>
      <c r="E4" s="234"/>
      <c r="F4" s="234"/>
      <c r="G4" s="234"/>
      <c r="H4" s="234"/>
      <c r="I4" s="234"/>
      <c r="J4" s="142"/>
    </row>
    <row r="5" spans="1:12" ht="20.100000000000001" customHeight="1">
      <c r="B5" s="12"/>
      <c r="C5" s="12"/>
      <c r="E5" s="12"/>
      <c r="G5" s="12"/>
      <c r="H5" s="12"/>
      <c r="I5" s="36" t="s">
        <v>285</v>
      </c>
      <c r="J5" s="12"/>
    </row>
    <row r="6" spans="1:12" ht="20.100000000000001" customHeight="1">
      <c r="A6" s="3"/>
      <c r="B6" s="37" t="s">
        <v>89</v>
      </c>
      <c r="C6" s="5"/>
      <c r="D6" s="155"/>
      <c r="E6" s="5"/>
      <c r="F6" s="155"/>
      <c r="G6" s="5"/>
      <c r="H6" s="5"/>
      <c r="I6" s="38" t="s">
        <v>252</v>
      </c>
      <c r="J6" s="5"/>
      <c r="K6" s="3"/>
      <c r="L6" s="3"/>
    </row>
    <row r="7" spans="1:12" ht="20.100000000000001" customHeight="1">
      <c r="A7" s="3"/>
      <c r="B7" s="39" t="s">
        <v>90</v>
      </c>
      <c r="C7" s="242" t="s">
        <v>91</v>
      </c>
      <c r="D7" s="243"/>
      <c r="E7" s="243"/>
      <c r="F7" s="243"/>
      <c r="G7" s="243"/>
      <c r="H7" s="244"/>
      <c r="I7" s="39" t="s">
        <v>92</v>
      </c>
      <c r="J7" s="5"/>
      <c r="K7" s="3"/>
      <c r="L7" s="34"/>
    </row>
    <row r="8" spans="1:12" ht="20.100000000000001" customHeight="1">
      <c r="A8" s="3"/>
      <c r="B8" s="40" t="s">
        <v>93</v>
      </c>
      <c r="C8" s="41"/>
      <c r="D8" s="156"/>
      <c r="E8" s="152"/>
      <c r="F8" s="160"/>
      <c r="G8" s="152"/>
      <c r="H8" s="153"/>
      <c r="I8" s="42"/>
      <c r="J8" s="5"/>
      <c r="K8" s="3"/>
      <c r="L8" s="34"/>
    </row>
    <row r="9" spans="1:12" ht="20.100000000000001" customHeight="1">
      <c r="A9" s="3"/>
      <c r="B9" s="28" t="s">
        <v>94</v>
      </c>
      <c r="C9" s="28" t="s">
        <v>95</v>
      </c>
      <c r="D9" s="157"/>
      <c r="E9" s="34"/>
      <c r="F9" s="159"/>
      <c r="G9" s="34"/>
      <c r="H9" s="29"/>
      <c r="I9" s="28">
        <v>1450000</v>
      </c>
      <c r="J9" s="5"/>
      <c r="K9" s="3"/>
      <c r="L9" s="34"/>
    </row>
    <row r="10" spans="1:12" ht="20.100000000000001" customHeight="1">
      <c r="A10" s="3"/>
      <c r="B10" s="28" t="s">
        <v>96</v>
      </c>
      <c r="C10" s="28" t="s">
        <v>256</v>
      </c>
      <c r="D10" s="157" t="s">
        <v>253</v>
      </c>
      <c r="E10" s="34">
        <v>50000</v>
      </c>
      <c r="F10" s="159" t="s">
        <v>254</v>
      </c>
      <c r="G10" s="34">
        <v>150</v>
      </c>
      <c r="H10" s="29" t="s">
        <v>255</v>
      </c>
      <c r="I10" s="28">
        <f>E10*G10</f>
        <v>7500000</v>
      </c>
      <c r="J10" s="34"/>
      <c r="K10" s="34"/>
      <c r="L10" s="34"/>
    </row>
    <row r="11" spans="1:12" ht="20.100000000000001" customHeight="1">
      <c r="A11" s="3"/>
      <c r="B11" s="28"/>
      <c r="C11" s="28" t="s">
        <v>257</v>
      </c>
      <c r="D11" s="157" t="s">
        <v>253</v>
      </c>
      <c r="E11" s="34">
        <v>40000</v>
      </c>
      <c r="F11" s="159" t="s">
        <v>254</v>
      </c>
      <c r="G11" s="34">
        <v>150</v>
      </c>
      <c r="H11" s="29" t="s">
        <v>255</v>
      </c>
      <c r="I11" s="28">
        <f t="shared" ref="I11:I15" si="0">E11*G11</f>
        <v>6000000</v>
      </c>
      <c r="J11" s="34"/>
      <c r="K11" s="34"/>
      <c r="L11" s="34"/>
    </row>
    <row r="12" spans="1:12" ht="20.100000000000001" customHeight="1">
      <c r="A12" s="3"/>
      <c r="B12" s="28"/>
      <c r="C12" s="28" t="s">
        <v>258</v>
      </c>
      <c r="D12" s="157" t="s">
        <v>253</v>
      </c>
      <c r="E12" s="34">
        <v>40000</v>
      </c>
      <c r="F12" s="159" t="s">
        <v>254</v>
      </c>
      <c r="G12" s="34">
        <v>100</v>
      </c>
      <c r="H12" s="29" t="s">
        <v>255</v>
      </c>
      <c r="I12" s="28">
        <f t="shared" si="0"/>
        <v>4000000</v>
      </c>
      <c r="J12" s="34"/>
      <c r="K12" s="34"/>
      <c r="L12" s="34"/>
    </row>
    <row r="13" spans="1:12" ht="20.100000000000001" customHeight="1">
      <c r="A13" s="3"/>
      <c r="B13" s="28"/>
      <c r="C13" s="28" t="s">
        <v>259</v>
      </c>
      <c r="D13" s="157" t="s">
        <v>253</v>
      </c>
      <c r="E13" s="34">
        <v>30000</v>
      </c>
      <c r="F13" s="159" t="s">
        <v>254</v>
      </c>
      <c r="G13" s="34">
        <v>100</v>
      </c>
      <c r="H13" s="29" t="s">
        <v>255</v>
      </c>
      <c r="I13" s="28">
        <f t="shared" si="0"/>
        <v>3000000</v>
      </c>
      <c r="J13" s="34"/>
      <c r="K13" s="34"/>
      <c r="L13" s="34"/>
    </row>
    <row r="14" spans="1:12" ht="20.100000000000001" customHeight="1">
      <c r="A14" s="3"/>
      <c r="B14" s="28"/>
      <c r="C14" s="28" t="s">
        <v>260</v>
      </c>
      <c r="D14" s="157" t="s">
        <v>253</v>
      </c>
      <c r="E14" s="34">
        <v>7000</v>
      </c>
      <c r="F14" s="159" t="s">
        <v>254</v>
      </c>
      <c r="G14" s="34">
        <v>30</v>
      </c>
      <c r="H14" s="29" t="s">
        <v>255</v>
      </c>
      <c r="I14" s="28">
        <f t="shared" si="0"/>
        <v>210000</v>
      </c>
      <c r="J14" s="34"/>
      <c r="K14" s="34"/>
      <c r="L14" s="34"/>
    </row>
    <row r="15" spans="1:12" ht="20.100000000000001" customHeight="1" thickBot="1">
      <c r="A15" s="3"/>
      <c r="B15" s="161"/>
      <c r="C15" s="161" t="s">
        <v>261</v>
      </c>
      <c r="D15" s="162" t="s">
        <v>253</v>
      </c>
      <c r="E15" s="163">
        <v>2000</v>
      </c>
      <c r="F15" s="164" t="s">
        <v>254</v>
      </c>
      <c r="G15" s="163">
        <v>70</v>
      </c>
      <c r="H15" s="165" t="s">
        <v>255</v>
      </c>
      <c r="I15" s="161">
        <f t="shared" si="0"/>
        <v>140000</v>
      </c>
      <c r="J15" s="34"/>
      <c r="K15" s="34"/>
      <c r="L15" s="34"/>
    </row>
    <row r="16" spans="1:12" ht="20.100000000000001" customHeight="1" thickTop="1">
      <c r="A16" s="3"/>
      <c r="B16" s="45"/>
      <c r="C16" s="239" t="s">
        <v>97</v>
      </c>
      <c r="D16" s="240"/>
      <c r="E16" s="240"/>
      <c r="F16" s="240"/>
      <c r="G16" s="240"/>
      <c r="H16" s="241"/>
      <c r="I16" s="45">
        <f>SUM(I9:I15)</f>
        <v>22300000</v>
      </c>
      <c r="J16" s="34"/>
      <c r="K16" s="34"/>
      <c r="L16" s="34"/>
    </row>
    <row r="17" spans="1:12" ht="20.100000000000001" customHeight="1">
      <c r="A17" s="3"/>
      <c r="B17" s="32" t="s">
        <v>98</v>
      </c>
      <c r="C17" s="32"/>
      <c r="D17" s="166"/>
      <c r="E17" s="152"/>
      <c r="F17" s="160"/>
      <c r="G17" s="152"/>
      <c r="H17" s="153"/>
      <c r="I17" s="32"/>
      <c r="J17" s="34"/>
      <c r="K17" s="34"/>
      <c r="L17" s="34"/>
    </row>
    <row r="18" spans="1:12" ht="20.100000000000001" customHeight="1">
      <c r="A18" s="3"/>
      <c r="B18" s="28" t="s">
        <v>99</v>
      </c>
      <c r="C18" s="28" t="s">
        <v>266</v>
      </c>
      <c r="D18" s="157" t="s">
        <v>253</v>
      </c>
      <c r="E18" s="34">
        <v>200000</v>
      </c>
      <c r="F18" s="159" t="s">
        <v>254</v>
      </c>
      <c r="G18" s="34">
        <v>10</v>
      </c>
      <c r="H18" s="29" t="s">
        <v>263</v>
      </c>
      <c r="I18" s="28">
        <f t="shared" ref="I18:I20" si="1">E18*G18</f>
        <v>2000000</v>
      </c>
      <c r="J18" s="34"/>
      <c r="K18" s="34"/>
      <c r="L18" s="34"/>
    </row>
    <row r="19" spans="1:12" ht="20.100000000000001" customHeight="1">
      <c r="A19" s="3"/>
      <c r="B19" s="28" t="s">
        <v>100</v>
      </c>
      <c r="C19" s="28" t="s">
        <v>267</v>
      </c>
      <c r="D19" s="157" t="s">
        <v>253</v>
      </c>
      <c r="E19" s="34">
        <v>315000</v>
      </c>
      <c r="F19" s="159" t="s">
        <v>254</v>
      </c>
      <c r="G19" s="34">
        <v>20</v>
      </c>
      <c r="H19" s="29" t="s">
        <v>263</v>
      </c>
      <c r="I19" s="28">
        <f t="shared" si="1"/>
        <v>6300000</v>
      </c>
      <c r="J19" s="34"/>
      <c r="K19" s="34"/>
      <c r="L19" s="34"/>
    </row>
    <row r="20" spans="1:12" ht="20.100000000000001" customHeight="1" thickBot="1">
      <c r="A20" s="3"/>
      <c r="B20" s="161" t="s">
        <v>101</v>
      </c>
      <c r="C20" s="161"/>
      <c r="D20" s="162" t="s">
        <v>262</v>
      </c>
      <c r="E20" s="163">
        <v>1000</v>
      </c>
      <c r="F20" s="164" t="s">
        <v>264</v>
      </c>
      <c r="G20" s="163">
        <v>500</v>
      </c>
      <c r="H20" s="165" t="s">
        <v>255</v>
      </c>
      <c r="I20" s="161">
        <f t="shared" si="1"/>
        <v>500000</v>
      </c>
      <c r="J20" s="34"/>
      <c r="K20" s="34"/>
      <c r="L20" s="34"/>
    </row>
    <row r="21" spans="1:12" ht="20.100000000000001" customHeight="1" thickTop="1">
      <c r="A21" s="3"/>
      <c r="B21" s="43"/>
      <c r="C21" s="239" t="s">
        <v>9</v>
      </c>
      <c r="D21" s="240"/>
      <c r="E21" s="240"/>
      <c r="F21" s="240"/>
      <c r="G21" s="240"/>
      <c r="H21" s="241"/>
      <c r="I21" s="45">
        <f>SUM(I18:I20)</f>
        <v>8800000</v>
      </c>
      <c r="J21" s="34"/>
      <c r="K21" s="34"/>
      <c r="L21" s="34"/>
    </row>
    <row r="22" spans="1:12" ht="20.100000000000001" customHeight="1">
      <c r="A22" s="3"/>
      <c r="B22" s="32" t="s">
        <v>10</v>
      </c>
      <c r="C22" s="32"/>
      <c r="D22" s="166"/>
      <c r="E22" s="152"/>
      <c r="F22" s="160"/>
      <c r="G22" s="152"/>
      <c r="H22" s="153"/>
      <c r="I22" s="32"/>
      <c r="J22" s="34"/>
      <c r="K22" s="34"/>
      <c r="L22" s="34"/>
    </row>
    <row r="23" spans="1:12" ht="20.100000000000001" customHeight="1">
      <c r="A23" s="3"/>
      <c r="B23" s="28" t="s">
        <v>126</v>
      </c>
      <c r="C23" s="28" t="s">
        <v>127</v>
      </c>
      <c r="D23" s="157"/>
      <c r="E23" s="34"/>
      <c r="F23" s="159"/>
      <c r="G23" s="34"/>
      <c r="H23" s="29"/>
      <c r="I23" s="28">
        <v>2000000</v>
      </c>
      <c r="J23" s="34"/>
      <c r="K23" s="34"/>
      <c r="L23" s="34"/>
    </row>
    <row r="24" spans="1:12" ht="20.100000000000001" customHeight="1">
      <c r="A24" s="3"/>
      <c r="B24" s="28" t="s">
        <v>129</v>
      </c>
      <c r="C24" s="28" t="s">
        <v>128</v>
      </c>
      <c r="D24" s="157"/>
      <c r="E24" s="34"/>
      <c r="F24" s="159"/>
      <c r="G24" s="34"/>
      <c r="H24" s="29"/>
      <c r="I24" s="28">
        <v>2000000</v>
      </c>
      <c r="J24" s="34"/>
      <c r="K24" s="34"/>
      <c r="L24" s="34"/>
    </row>
    <row r="25" spans="1:12" ht="20.100000000000001" customHeight="1">
      <c r="A25" s="3"/>
      <c r="B25" s="28" t="s">
        <v>130</v>
      </c>
      <c r="C25" s="28" t="s">
        <v>11</v>
      </c>
      <c r="D25" s="157"/>
      <c r="E25" s="34"/>
      <c r="F25" s="159"/>
      <c r="G25" s="34"/>
      <c r="H25" s="29"/>
      <c r="I25" s="28">
        <v>2000000</v>
      </c>
      <c r="J25" s="34"/>
      <c r="K25" s="34"/>
      <c r="L25" s="34"/>
    </row>
    <row r="26" spans="1:12" ht="20.100000000000001" customHeight="1" thickBot="1">
      <c r="A26" s="3"/>
      <c r="B26" s="161"/>
      <c r="C26" s="161" t="s">
        <v>151</v>
      </c>
      <c r="D26" s="162"/>
      <c r="E26" s="163"/>
      <c r="F26" s="164"/>
      <c r="G26" s="163"/>
      <c r="H26" s="165"/>
      <c r="I26" s="161">
        <v>2000000</v>
      </c>
      <c r="J26" s="34"/>
      <c r="K26" s="34"/>
      <c r="L26" s="34"/>
    </row>
    <row r="27" spans="1:12" ht="20.100000000000001" customHeight="1" thickTop="1">
      <c r="A27" s="3"/>
      <c r="B27" s="45"/>
      <c r="C27" s="239" t="s">
        <v>12</v>
      </c>
      <c r="D27" s="240"/>
      <c r="E27" s="240"/>
      <c r="F27" s="240"/>
      <c r="G27" s="240"/>
      <c r="H27" s="241"/>
      <c r="I27" s="45">
        <f>SUM(I23:I26)</f>
        <v>8000000</v>
      </c>
      <c r="J27" s="34"/>
      <c r="K27" s="34"/>
      <c r="L27" s="34"/>
    </row>
    <row r="28" spans="1:12" ht="20.100000000000001" customHeight="1">
      <c r="A28" s="3"/>
      <c r="B28" s="28" t="s">
        <v>13</v>
      </c>
      <c r="C28" s="46"/>
      <c r="D28" s="155"/>
      <c r="E28" s="46"/>
      <c r="F28" s="155"/>
      <c r="G28" s="46"/>
      <c r="H28" s="46"/>
      <c r="I28" s="28"/>
      <c r="J28" s="34"/>
      <c r="K28" s="34"/>
      <c r="L28" s="34"/>
    </row>
    <row r="29" spans="1:12" ht="20.100000000000001" customHeight="1">
      <c r="A29" s="3"/>
      <c r="B29" s="28" t="s">
        <v>125</v>
      </c>
      <c r="C29" s="27" t="s">
        <v>14</v>
      </c>
      <c r="D29" s="100"/>
      <c r="E29" s="46"/>
      <c r="F29" s="155"/>
      <c r="G29" s="46"/>
      <c r="H29" s="46"/>
      <c r="I29" s="28">
        <v>10000000</v>
      </c>
      <c r="K29" s="34"/>
      <c r="L29" s="34"/>
    </row>
    <row r="30" spans="1:12" ht="20.100000000000001" customHeight="1">
      <c r="A30" s="3"/>
      <c r="B30" s="43"/>
      <c r="C30" s="236" t="s">
        <v>15</v>
      </c>
      <c r="D30" s="237"/>
      <c r="E30" s="237"/>
      <c r="F30" s="237"/>
      <c r="G30" s="237"/>
      <c r="H30" s="238"/>
      <c r="I30" s="43">
        <f>SUM(I28:I29)</f>
        <v>10000000</v>
      </c>
      <c r="J30" s="34"/>
      <c r="K30" s="34"/>
      <c r="L30" s="34"/>
    </row>
    <row r="31" spans="1:12" ht="20.100000000000001" customHeight="1" thickBot="1">
      <c r="A31" s="3"/>
      <c r="B31" s="31"/>
      <c r="C31" s="47" t="s">
        <v>16</v>
      </c>
      <c r="D31" s="158"/>
      <c r="E31" s="47"/>
      <c r="F31" s="158"/>
      <c r="G31" s="47"/>
      <c r="H31" s="47"/>
      <c r="I31" s="31">
        <f>I30+I27+I21+I16</f>
        <v>49100000</v>
      </c>
      <c r="J31" s="34"/>
      <c r="K31" s="34"/>
      <c r="L31" s="34"/>
    </row>
    <row r="32" spans="1:12" ht="20.100000000000001" customHeight="1" thickTop="1">
      <c r="A32" s="3"/>
      <c r="B32" s="34"/>
      <c r="C32" s="22"/>
      <c r="D32" s="159"/>
      <c r="E32" s="22"/>
      <c r="F32" s="159"/>
      <c r="G32" s="22"/>
      <c r="H32" s="22"/>
      <c r="I32" s="34"/>
      <c r="J32" s="34"/>
      <c r="K32" s="34"/>
      <c r="L32" s="34"/>
    </row>
    <row r="33" spans="1:12" ht="20.100000000000001" customHeight="1">
      <c r="A33" s="3"/>
      <c r="B33" s="34" t="s">
        <v>17</v>
      </c>
      <c r="C33" s="22"/>
      <c r="D33" s="159"/>
      <c r="E33" s="22"/>
      <c r="F33" s="159"/>
      <c r="G33" s="22"/>
      <c r="H33" s="22"/>
      <c r="I33" s="34"/>
      <c r="J33" s="34"/>
      <c r="K33" s="34"/>
      <c r="L33" s="34"/>
    </row>
    <row r="34" spans="1:12" ht="20.100000000000001" customHeight="1">
      <c r="A34" s="3"/>
      <c r="B34" s="34"/>
      <c r="C34" s="22"/>
      <c r="D34" s="159"/>
      <c r="E34" s="22"/>
      <c r="F34" s="159"/>
      <c r="G34" s="22"/>
      <c r="H34" s="22"/>
      <c r="I34" s="34"/>
      <c r="J34" s="34"/>
      <c r="K34" s="34"/>
      <c r="L34" s="34"/>
    </row>
    <row r="35" spans="1:12" ht="20.100000000000001" customHeight="1">
      <c r="A35" s="3"/>
      <c r="B35" s="34"/>
      <c r="C35" s="22"/>
      <c r="D35" s="159"/>
      <c r="E35" s="22"/>
      <c r="F35" s="159"/>
      <c r="G35" s="22"/>
      <c r="H35" s="22"/>
      <c r="I35" s="34"/>
      <c r="J35" s="34"/>
      <c r="K35" s="34"/>
      <c r="L35" s="34"/>
    </row>
    <row r="36" spans="1:12" ht="20.100000000000001" customHeight="1">
      <c r="A36" s="3"/>
      <c r="B36" s="34"/>
      <c r="C36" s="22"/>
      <c r="D36" s="159"/>
      <c r="E36" s="22"/>
      <c r="F36" s="159"/>
      <c r="G36" s="22"/>
      <c r="H36" s="22"/>
      <c r="I36" s="34"/>
      <c r="J36" s="34"/>
      <c r="K36" s="34"/>
      <c r="L36" s="34"/>
    </row>
    <row r="37" spans="1:12" ht="20.100000000000001" customHeight="1">
      <c r="A37" s="3"/>
      <c r="B37" s="34"/>
      <c r="C37" s="22"/>
      <c r="D37" s="159"/>
      <c r="E37" s="22"/>
      <c r="F37" s="159"/>
      <c r="G37" s="22"/>
      <c r="H37" s="22"/>
      <c r="I37" s="34"/>
      <c r="J37" s="34"/>
      <c r="K37" s="34"/>
      <c r="L37" s="34"/>
    </row>
    <row r="38" spans="1:12">
      <c r="B38" s="12"/>
      <c r="C38" s="12"/>
      <c r="E38" s="12"/>
      <c r="G38" s="12"/>
      <c r="H38" s="12"/>
      <c r="I38" s="12"/>
      <c r="J38" s="12"/>
    </row>
    <row r="39" spans="1:12">
      <c r="B39" s="12"/>
      <c r="C39" s="12"/>
      <c r="E39" s="12"/>
      <c r="G39" s="12"/>
      <c r="H39" s="12"/>
      <c r="I39" s="12"/>
      <c r="J39" s="12"/>
    </row>
    <row r="40" spans="1:12">
      <c r="B40" s="12"/>
      <c r="C40" s="12"/>
      <c r="E40" s="12"/>
      <c r="G40" s="12"/>
      <c r="H40" s="12"/>
      <c r="I40" s="12"/>
      <c r="J40" s="12"/>
    </row>
    <row r="41" spans="1:12">
      <c r="B41" s="12"/>
      <c r="C41" s="12"/>
      <c r="E41" s="12"/>
      <c r="G41" s="12"/>
      <c r="H41" s="12"/>
      <c r="I41" s="12"/>
      <c r="J41" s="12"/>
    </row>
    <row r="42" spans="1:12">
      <c r="B42" s="12"/>
      <c r="C42" s="12"/>
      <c r="E42" s="12"/>
      <c r="G42" s="12"/>
      <c r="H42" s="12"/>
      <c r="I42" s="12"/>
      <c r="J42" s="12"/>
    </row>
    <row r="43" spans="1:12">
      <c r="B43" s="12"/>
      <c r="C43" s="12"/>
      <c r="E43" s="12"/>
      <c r="G43" s="12"/>
      <c r="H43" s="12"/>
      <c r="I43" s="12"/>
      <c r="J43" s="12"/>
    </row>
    <row r="44" spans="1:12">
      <c r="B44" s="12"/>
      <c r="C44" s="12"/>
      <c r="E44" s="12"/>
      <c r="G44" s="12"/>
      <c r="H44" s="12"/>
      <c r="I44" s="12"/>
      <c r="J44" s="12"/>
    </row>
    <row r="45" spans="1:12">
      <c r="B45" s="12"/>
      <c r="C45" s="12"/>
      <c r="E45" s="12"/>
      <c r="G45" s="12"/>
      <c r="H45" s="12"/>
      <c r="I45" s="12"/>
      <c r="J45" s="12"/>
    </row>
    <row r="46" spans="1:12">
      <c r="B46" s="12"/>
      <c r="C46" s="12"/>
      <c r="E46" s="12"/>
      <c r="G46" s="12"/>
      <c r="H46" s="12"/>
      <c r="I46" s="12"/>
      <c r="J46" s="12"/>
    </row>
    <row r="47" spans="1:12">
      <c r="B47" s="12"/>
      <c r="C47" s="12"/>
      <c r="E47" s="12"/>
      <c r="G47" s="12"/>
      <c r="H47" s="12"/>
      <c r="I47" s="12"/>
      <c r="J47" s="12"/>
    </row>
    <row r="48" spans="1:12">
      <c r="B48" s="12"/>
      <c r="C48" s="12"/>
      <c r="E48" s="12"/>
      <c r="G48" s="12"/>
      <c r="H48" s="12"/>
      <c r="I48" s="12"/>
      <c r="J48" s="12"/>
    </row>
    <row r="49" spans="2:10">
      <c r="B49" s="12"/>
      <c r="C49" s="12"/>
      <c r="E49" s="12"/>
      <c r="G49" s="12"/>
      <c r="H49" s="12"/>
      <c r="I49" s="12"/>
      <c r="J49" s="12"/>
    </row>
    <row r="50" spans="2:10">
      <c r="B50" s="12"/>
      <c r="C50" s="12"/>
      <c r="E50" s="12"/>
      <c r="G50" s="12"/>
      <c r="H50" s="12"/>
      <c r="I50" s="12"/>
      <c r="J50" s="12"/>
    </row>
    <row r="51" spans="2:10">
      <c r="B51" s="12"/>
      <c r="C51" s="12"/>
      <c r="E51" s="12"/>
      <c r="G51" s="12"/>
      <c r="H51" s="12"/>
      <c r="I51" s="12"/>
      <c r="J51" s="12"/>
    </row>
    <row r="52" spans="2:10">
      <c r="B52" s="12"/>
      <c r="C52" s="12"/>
      <c r="E52" s="12"/>
      <c r="G52" s="12"/>
      <c r="H52" s="12"/>
      <c r="I52" s="12"/>
      <c r="J52" s="12"/>
    </row>
    <row r="53" spans="2:10">
      <c r="B53" s="12"/>
      <c r="C53" s="12" t="s">
        <v>181</v>
      </c>
      <c r="E53" s="12"/>
      <c r="G53" s="12"/>
      <c r="H53" s="12"/>
      <c r="I53" s="12"/>
      <c r="J53" s="12"/>
    </row>
    <row r="54" spans="2:10">
      <c r="B54" s="12"/>
      <c r="C54" s="12"/>
      <c r="E54" s="12"/>
      <c r="G54" s="12"/>
      <c r="H54" s="12"/>
      <c r="I54" s="12"/>
      <c r="J54" s="12"/>
    </row>
    <row r="55" spans="2:10">
      <c r="B55" s="12"/>
      <c r="C55" s="12"/>
      <c r="E55" s="12"/>
      <c r="G55" s="12"/>
      <c r="H55" s="12"/>
      <c r="I55" s="12"/>
      <c r="J55" s="12"/>
    </row>
    <row r="56" spans="2:10">
      <c r="B56" s="12"/>
      <c r="C56" s="12"/>
      <c r="E56" s="12"/>
      <c r="G56" s="12"/>
      <c r="H56" s="12"/>
      <c r="I56" s="12"/>
      <c r="J56" s="12"/>
    </row>
    <row r="57" spans="2:10">
      <c r="B57" s="12"/>
      <c r="C57" s="12"/>
      <c r="E57" s="12"/>
      <c r="G57" s="12"/>
      <c r="H57" s="12"/>
      <c r="I57" s="12"/>
      <c r="J57" s="12"/>
    </row>
    <row r="58" spans="2:10">
      <c r="B58" s="12"/>
      <c r="C58" s="12"/>
      <c r="E58" s="12"/>
      <c r="G58" s="12"/>
      <c r="H58" s="12"/>
      <c r="I58" s="12"/>
      <c r="J58" s="12"/>
    </row>
    <row r="59" spans="2:10">
      <c r="B59" s="12"/>
      <c r="C59" s="12"/>
      <c r="E59" s="12"/>
      <c r="G59" s="12"/>
      <c r="H59" s="12"/>
      <c r="I59" s="12"/>
      <c r="J59" s="12"/>
    </row>
    <row r="60" spans="2:10">
      <c r="B60" s="12"/>
      <c r="C60" s="12"/>
      <c r="E60" s="12"/>
      <c r="G60" s="12"/>
      <c r="H60" s="12"/>
      <c r="I60" s="12"/>
      <c r="J60" s="12"/>
    </row>
    <row r="61" spans="2:10">
      <c r="B61" s="12"/>
      <c r="C61" s="12"/>
      <c r="E61" s="12"/>
      <c r="G61" s="12"/>
      <c r="H61" s="12"/>
      <c r="I61" s="12"/>
      <c r="J61" s="12"/>
    </row>
    <row r="62" spans="2:10">
      <c r="B62" s="12"/>
      <c r="C62" s="12"/>
      <c r="E62" s="12"/>
      <c r="G62" s="12"/>
      <c r="H62" s="12"/>
      <c r="I62" s="12"/>
      <c r="J62" s="12"/>
    </row>
    <row r="63" spans="2:10">
      <c r="B63" s="12"/>
      <c r="C63" s="12"/>
      <c r="E63" s="12"/>
      <c r="G63" s="12"/>
      <c r="H63" s="12"/>
      <c r="I63" s="12"/>
      <c r="J63" s="12"/>
    </row>
    <row r="64" spans="2:10">
      <c r="B64" s="12"/>
      <c r="C64" s="12"/>
      <c r="E64" s="12"/>
      <c r="G64" s="12"/>
      <c r="H64" s="12"/>
      <c r="I64" s="12"/>
      <c r="J64" s="12"/>
    </row>
    <row r="65" spans="2:10">
      <c r="B65" s="12"/>
      <c r="C65" s="12"/>
      <c r="E65" s="12"/>
      <c r="G65" s="12"/>
      <c r="H65" s="12"/>
      <c r="I65" s="12"/>
      <c r="J65" s="12"/>
    </row>
    <row r="66" spans="2:10">
      <c r="B66" s="12"/>
      <c r="C66" s="12"/>
      <c r="E66" s="12"/>
      <c r="G66" s="12"/>
      <c r="H66" s="12"/>
      <c r="I66" s="12"/>
      <c r="J66" s="12"/>
    </row>
    <row r="67" spans="2:10">
      <c r="B67" s="12"/>
      <c r="C67" s="12"/>
      <c r="E67" s="12"/>
      <c r="G67" s="12"/>
      <c r="H67" s="12"/>
      <c r="I67" s="12"/>
      <c r="J67" s="12"/>
    </row>
    <row r="68" spans="2:10">
      <c r="B68" s="12"/>
      <c r="C68" s="12"/>
      <c r="E68" s="12"/>
      <c r="G68" s="12"/>
      <c r="H68" s="12"/>
      <c r="I68" s="12"/>
      <c r="J68" s="12"/>
    </row>
    <row r="69" spans="2:10">
      <c r="B69" s="12"/>
      <c r="C69" s="12"/>
      <c r="E69" s="12"/>
      <c r="G69" s="12"/>
      <c r="H69" s="12"/>
      <c r="I69" s="12"/>
      <c r="J69" s="12"/>
    </row>
    <row r="70" spans="2:10">
      <c r="B70" s="12"/>
      <c r="C70" s="12"/>
      <c r="E70" s="12"/>
      <c r="G70" s="12"/>
      <c r="H70" s="12"/>
      <c r="I70" s="12"/>
      <c r="J70" s="12"/>
    </row>
    <row r="71" spans="2:10">
      <c r="B71" s="12"/>
      <c r="C71" s="12"/>
      <c r="E71" s="12"/>
      <c r="G71" s="12"/>
      <c r="H71" s="12"/>
      <c r="I71" s="12"/>
      <c r="J71" s="12"/>
    </row>
    <row r="72" spans="2:10">
      <c r="B72" s="12"/>
      <c r="C72" s="12"/>
      <c r="E72" s="12"/>
      <c r="G72" s="12"/>
      <c r="H72" s="12"/>
      <c r="I72" s="12"/>
      <c r="J72" s="12"/>
    </row>
    <row r="73" spans="2:10">
      <c r="B73" s="12"/>
      <c r="C73" s="12"/>
      <c r="E73" s="12"/>
      <c r="G73" s="12"/>
      <c r="H73" s="12"/>
      <c r="I73" s="12"/>
      <c r="J73" s="12"/>
    </row>
    <row r="74" spans="2:10">
      <c r="B74" s="12"/>
      <c r="C74" s="12"/>
      <c r="E74" s="12"/>
      <c r="G74" s="12"/>
      <c r="H74" s="12"/>
      <c r="I74" s="12"/>
      <c r="J74" s="12"/>
    </row>
    <row r="75" spans="2:10">
      <c r="B75" s="12"/>
      <c r="C75" s="12"/>
      <c r="E75" s="12"/>
      <c r="G75" s="12"/>
      <c r="H75" s="12"/>
      <c r="I75" s="12"/>
      <c r="J75" s="12"/>
    </row>
    <row r="76" spans="2:10">
      <c r="B76" s="12"/>
      <c r="C76" s="12"/>
      <c r="E76" s="12"/>
      <c r="G76" s="12"/>
      <c r="H76" s="12"/>
      <c r="I76" s="12"/>
      <c r="J76" s="12"/>
    </row>
    <row r="77" spans="2:10">
      <c r="B77" s="12"/>
      <c r="C77" s="12"/>
      <c r="E77" s="12"/>
      <c r="G77" s="12"/>
      <c r="H77" s="12"/>
      <c r="I77" s="12"/>
      <c r="J77" s="12"/>
    </row>
    <row r="78" spans="2:10">
      <c r="B78" s="12"/>
      <c r="C78" s="12"/>
      <c r="E78" s="12"/>
      <c r="G78" s="12"/>
      <c r="H78" s="12"/>
      <c r="I78" s="12"/>
      <c r="J78" s="12"/>
    </row>
    <row r="79" spans="2:10">
      <c r="B79" s="12"/>
      <c r="C79" s="12"/>
      <c r="E79" s="12"/>
      <c r="G79" s="12"/>
      <c r="H79" s="12"/>
      <c r="I79" s="12"/>
      <c r="J79" s="12"/>
    </row>
    <row r="80" spans="2:10">
      <c r="B80" s="12"/>
      <c r="C80" s="12"/>
      <c r="E80" s="12"/>
      <c r="G80" s="12"/>
      <c r="H80" s="12"/>
      <c r="I80" s="12"/>
      <c r="J80" s="12"/>
    </row>
    <row r="81" spans="2:10">
      <c r="B81" s="12"/>
      <c r="C81" s="12"/>
      <c r="E81" s="12"/>
      <c r="G81" s="12"/>
      <c r="H81" s="12"/>
      <c r="I81" s="12"/>
      <c r="J81" s="12"/>
    </row>
    <row r="82" spans="2:10">
      <c r="B82" s="12"/>
      <c r="C82" s="12"/>
      <c r="E82" s="12"/>
      <c r="G82" s="12"/>
      <c r="H82" s="12"/>
      <c r="I82" s="12"/>
      <c r="J82" s="12"/>
    </row>
    <row r="83" spans="2:10">
      <c r="B83" s="12"/>
      <c r="C83" s="12"/>
      <c r="E83" s="12"/>
      <c r="G83" s="12"/>
      <c r="H83" s="12"/>
      <c r="I83" s="12"/>
      <c r="J83" s="12"/>
    </row>
    <row r="84" spans="2:10">
      <c r="B84" s="12"/>
      <c r="C84" s="12"/>
      <c r="E84" s="12"/>
      <c r="G84" s="12"/>
      <c r="H84" s="12"/>
      <c r="I84" s="12"/>
      <c r="J84" s="12"/>
    </row>
    <row r="85" spans="2:10">
      <c r="B85" s="12"/>
      <c r="C85" s="12"/>
      <c r="E85" s="12"/>
      <c r="G85" s="12"/>
      <c r="H85" s="12"/>
      <c r="I85" s="12"/>
      <c r="J85" s="12"/>
    </row>
    <row r="86" spans="2:10">
      <c r="B86" s="12"/>
      <c r="C86" s="12"/>
      <c r="E86" s="12"/>
      <c r="G86" s="12"/>
      <c r="H86" s="12"/>
      <c r="I86" s="12"/>
      <c r="J86" s="12"/>
    </row>
    <row r="87" spans="2:10">
      <c r="B87" s="12"/>
      <c r="C87" s="12"/>
      <c r="E87" s="12"/>
      <c r="G87" s="12"/>
      <c r="H87" s="12"/>
      <c r="I87" s="12"/>
      <c r="J87" s="12"/>
    </row>
    <row r="88" spans="2:10">
      <c r="B88" s="12"/>
      <c r="C88" s="12"/>
      <c r="E88" s="12"/>
      <c r="G88" s="12"/>
      <c r="H88" s="12"/>
      <c r="I88" s="12"/>
      <c r="J88" s="12"/>
    </row>
    <row r="89" spans="2:10">
      <c r="B89" s="12"/>
      <c r="C89" s="12"/>
      <c r="E89" s="12"/>
      <c r="G89" s="12"/>
      <c r="H89" s="12"/>
      <c r="I89" s="12"/>
      <c r="J89" s="12"/>
    </row>
    <row r="90" spans="2:10">
      <c r="B90" s="12"/>
      <c r="C90" s="12"/>
      <c r="E90" s="12"/>
      <c r="G90" s="12"/>
      <c r="H90" s="12"/>
      <c r="I90" s="12"/>
      <c r="J90" s="12"/>
    </row>
    <row r="91" spans="2:10">
      <c r="B91" s="12"/>
      <c r="C91" s="12"/>
      <c r="E91" s="12"/>
      <c r="G91" s="12"/>
      <c r="H91" s="12"/>
      <c r="I91" s="12"/>
      <c r="J91" s="12"/>
    </row>
    <row r="92" spans="2:10">
      <c r="B92" s="12"/>
      <c r="C92" s="12"/>
      <c r="E92" s="12"/>
      <c r="G92" s="12"/>
      <c r="H92" s="12"/>
      <c r="I92" s="12"/>
      <c r="J92" s="12"/>
    </row>
    <row r="93" spans="2:10">
      <c r="B93" s="12"/>
      <c r="C93" s="12"/>
      <c r="E93" s="12"/>
      <c r="G93" s="12"/>
      <c r="H93" s="12"/>
      <c r="I93" s="12"/>
      <c r="J93" s="12"/>
    </row>
    <row r="94" spans="2:10">
      <c r="B94" s="12"/>
      <c r="C94" s="12"/>
      <c r="E94" s="12"/>
      <c r="G94" s="12"/>
      <c r="H94" s="12"/>
      <c r="I94" s="12"/>
      <c r="J94" s="12"/>
    </row>
    <row r="95" spans="2:10">
      <c r="B95" s="12"/>
      <c r="C95" s="12"/>
      <c r="E95" s="12"/>
      <c r="G95" s="12"/>
      <c r="H95" s="12"/>
      <c r="I95" s="12"/>
      <c r="J95" s="12"/>
    </row>
    <row r="96" spans="2:10">
      <c r="B96" s="12"/>
      <c r="C96" s="12"/>
      <c r="E96" s="12"/>
      <c r="G96" s="12"/>
      <c r="H96" s="12"/>
      <c r="I96" s="12"/>
      <c r="J96" s="12"/>
    </row>
    <row r="97" spans="2:10">
      <c r="B97" s="12"/>
      <c r="C97" s="12"/>
      <c r="E97" s="12"/>
      <c r="G97" s="12"/>
      <c r="H97" s="12"/>
      <c r="I97" s="12"/>
      <c r="J97" s="12"/>
    </row>
    <row r="98" spans="2:10">
      <c r="B98" s="12"/>
      <c r="C98" s="12"/>
      <c r="E98" s="12"/>
      <c r="G98" s="12"/>
      <c r="H98" s="12"/>
      <c r="I98" s="12"/>
      <c r="J98" s="12"/>
    </row>
    <row r="99" spans="2:10">
      <c r="B99" s="12"/>
      <c r="C99" s="12"/>
      <c r="E99" s="12"/>
      <c r="G99" s="12"/>
      <c r="H99" s="12"/>
      <c r="I99" s="12"/>
      <c r="J99" s="12"/>
    </row>
    <row r="100" spans="2:10">
      <c r="B100" s="12"/>
      <c r="C100" s="12"/>
      <c r="E100" s="12"/>
      <c r="G100" s="12"/>
      <c r="H100" s="12"/>
      <c r="I100" s="12"/>
      <c r="J100" s="12"/>
    </row>
    <row r="101" spans="2:10">
      <c r="B101" s="12"/>
      <c r="C101" s="12"/>
      <c r="E101" s="12"/>
      <c r="G101" s="12"/>
      <c r="H101" s="12"/>
      <c r="I101" s="12"/>
      <c r="J101" s="12"/>
    </row>
    <row r="102" spans="2:10">
      <c r="B102" s="12"/>
      <c r="C102" s="12"/>
      <c r="E102" s="12"/>
      <c r="G102" s="12"/>
      <c r="H102" s="12"/>
      <c r="I102" s="12"/>
      <c r="J102" s="12"/>
    </row>
    <row r="103" spans="2:10">
      <c r="B103" s="12"/>
      <c r="C103" s="12"/>
      <c r="E103" s="12"/>
      <c r="G103" s="12"/>
      <c r="H103" s="12"/>
      <c r="I103" s="12"/>
      <c r="J103" s="12"/>
    </row>
    <row r="104" spans="2:10">
      <c r="B104" s="12"/>
      <c r="C104" s="12"/>
      <c r="E104" s="12"/>
      <c r="G104" s="12"/>
      <c r="H104" s="12"/>
      <c r="I104" s="12"/>
      <c r="J104" s="12"/>
    </row>
    <row r="105" spans="2:10">
      <c r="B105" s="12"/>
      <c r="C105" s="12"/>
      <c r="E105" s="12"/>
      <c r="G105" s="12"/>
      <c r="H105" s="12"/>
      <c r="I105" s="12"/>
      <c r="J105" s="12"/>
    </row>
    <row r="106" spans="2:10">
      <c r="B106" s="12"/>
      <c r="C106" s="12"/>
      <c r="E106" s="12"/>
      <c r="G106" s="12"/>
      <c r="H106" s="12"/>
      <c r="I106" s="12"/>
      <c r="J106" s="12"/>
    </row>
    <row r="107" spans="2:10">
      <c r="B107" s="12"/>
      <c r="C107" s="12"/>
      <c r="E107" s="12"/>
      <c r="G107" s="12"/>
      <c r="H107" s="12"/>
      <c r="I107" s="12"/>
      <c r="J107" s="12"/>
    </row>
    <row r="108" spans="2:10">
      <c r="B108" s="12"/>
      <c r="C108" s="12"/>
      <c r="E108" s="12"/>
      <c r="G108" s="12"/>
      <c r="H108" s="12"/>
      <c r="I108" s="12"/>
      <c r="J108" s="12"/>
    </row>
    <row r="109" spans="2:10">
      <c r="B109" s="12"/>
      <c r="C109" s="12"/>
      <c r="E109" s="12"/>
      <c r="G109" s="12"/>
      <c r="H109" s="12"/>
      <c r="I109" s="12"/>
      <c r="J109" s="12"/>
    </row>
    <row r="110" spans="2:10">
      <c r="B110" s="12"/>
      <c r="C110" s="12"/>
      <c r="E110" s="12"/>
      <c r="G110" s="12"/>
      <c r="H110" s="12"/>
      <c r="I110" s="12"/>
      <c r="J110" s="12"/>
    </row>
    <row r="111" spans="2:10">
      <c r="B111" s="12"/>
      <c r="C111" s="12"/>
      <c r="E111" s="12"/>
      <c r="G111" s="12"/>
      <c r="H111" s="12"/>
      <c r="I111" s="12"/>
      <c r="J111" s="12"/>
    </row>
    <row r="112" spans="2:10">
      <c r="B112" s="12"/>
      <c r="C112" s="12"/>
      <c r="E112" s="12"/>
      <c r="G112" s="12"/>
      <c r="H112" s="12"/>
      <c r="I112" s="12"/>
      <c r="J112" s="12"/>
    </row>
    <row r="113" spans="2:10">
      <c r="B113" s="12"/>
      <c r="C113" s="12"/>
      <c r="E113" s="12"/>
      <c r="G113" s="12"/>
      <c r="H113" s="12"/>
      <c r="I113" s="12"/>
      <c r="J113" s="12"/>
    </row>
    <row r="114" spans="2:10">
      <c r="B114" s="12"/>
      <c r="C114" s="12"/>
      <c r="E114" s="12"/>
      <c r="G114" s="12"/>
      <c r="H114" s="12"/>
      <c r="I114" s="12"/>
      <c r="J114" s="12"/>
    </row>
    <row r="115" spans="2:10">
      <c r="B115" s="12"/>
      <c r="C115" s="12"/>
      <c r="E115" s="12"/>
      <c r="G115" s="12"/>
      <c r="H115" s="12"/>
      <c r="I115" s="12"/>
      <c r="J115" s="12"/>
    </row>
    <row r="116" spans="2:10">
      <c r="B116" s="12"/>
      <c r="C116" s="12"/>
      <c r="E116" s="12"/>
      <c r="G116" s="12"/>
      <c r="H116" s="12"/>
      <c r="I116" s="12"/>
      <c r="J116" s="12"/>
    </row>
    <row r="117" spans="2:10">
      <c r="B117" s="12"/>
      <c r="C117" s="12"/>
      <c r="E117" s="12"/>
      <c r="G117" s="12"/>
      <c r="H117" s="12"/>
      <c r="I117" s="12"/>
      <c r="J117" s="12"/>
    </row>
    <row r="118" spans="2:10">
      <c r="B118" s="12"/>
      <c r="C118" s="12"/>
      <c r="E118" s="12"/>
      <c r="G118" s="12"/>
      <c r="H118" s="12"/>
      <c r="I118" s="12"/>
      <c r="J118" s="12"/>
    </row>
    <row r="119" spans="2:10">
      <c r="B119" s="12"/>
      <c r="C119" s="12"/>
      <c r="E119" s="12"/>
      <c r="G119" s="12"/>
      <c r="H119" s="12"/>
      <c r="I119" s="12"/>
      <c r="J119" s="12"/>
    </row>
    <row r="120" spans="2:10">
      <c r="B120" s="12"/>
      <c r="C120" s="12"/>
      <c r="E120" s="12"/>
      <c r="G120" s="12"/>
      <c r="H120" s="12"/>
      <c r="I120" s="12"/>
      <c r="J120" s="12"/>
    </row>
    <row r="121" spans="2:10">
      <c r="B121" s="12"/>
      <c r="C121" s="12"/>
      <c r="E121" s="12"/>
      <c r="G121" s="12"/>
      <c r="H121" s="12"/>
      <c r="I121" s="12"/>
      <c r="J121" s="12"/>
    </row>
    <row r="122" spans="2:10">
      <c r="B122" s="12"/>
      <c r="C122" s="12"/>
      <c r="E122" s="12"/>
      <c r="G122" s="12"/>
      <c r="H122" s="12"/>
      <c r="I122" s="12"/>
      <c r="J122" s="12"/>
    </row>
    <row r="123" spans="2:10">
      <c r="B123" s="12"/>
      <c r="C123" s="12"/>
      <c r="E123" s="12"/>
      <c r="G123" s="12"/>
      <c r="H123" s="12"/>
      <c r="I123" s="12"/>
      <c r="J123" s="12"/>
    </row>
    <row r="124" spans="2:10">
      <c r="B124" s="12"/>
      <c r="C124" s="12"/>
      <c r="E124" s="12"/>
      <c r="G124" s="12"/>
      <c r="H124" s="12"/>
      <c r="I124" s="12"/>
      <c r="J124" s="12"/>
    </row>
    <row r="125" spans="2:10">
      <c r="B125" s="12"/>
      <c r="C125" s="12"/>
      <c r="E125" s="12"/>
      <c r="G125" s="12"/>
      <c r="H125" s="12"/>
      <c r="I125" s="12"/>
      <c r="J125" s="12"/>
    </row>
    <row r="126" spans="2:10">
      <c r="B126" s="12"/>
      <c r="C126" s="12"/>
      <c r="E126" s="12"/>
      <c r="G126" s="12"/>
      <c r="H126" s="12"/>
      <c r="I126" s="12"/>
      <c r="J126" s="12"/>
    </row>
  </sheetData>
  <mergeCells count="9">
    <mergeCell ref="A1:I1"/>
    <mergeCell ref="A2:I2"/>
    <mergeCell ref="C30:H30"/>
    <mergeCell ref="C16:H16"/>
    <mergeCell ref="C21:H21"/>
    <mergeCell ref="C27:H27"/>
    <mergeCell ref="A3:I3"/>
    <mergeCell ref="A4:I4"/>
    <mergeCell ref="C7:H7"/>
  </mergeCells>
  <phoneticPr fontId="3"/>
  <printOptions horizontalCentered="1" gridLinesSet="0"/>
  <pageMargins left="0.51181102362204722" right="0.31496062992125984" top="0.82677165354330717" bottom="0.98425196850393704" header="0.51181102362204722" footer="0.51181102362204722"/>
  <pageSetup paperSize="9" orientation="portrait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9"/>
  <sheetViews>
    <sheetView view="pageBreakPreview" zoomScaleNormal="100" zoomScaleSheetLayoutView="100" workbookViewId="0">
      <selection activeCell="M98" sqref="M98"/>
    </sheetView>
  </sheetViews>
  <sheetFormatPr defaultColWidth="10.625" defaultRowHeight="12.95" customHeight="1"/>
  <cols>
    <col min="1" max="1" width="2.375" style="1" customWidth="1"/>
    <col min="2" max="2" width="13.375" style="1" customWidth="1"/>
    <col min="3" max="3" width="27.75" style="1" customWidth="1"/>
    <col min="4" max="4" width="2.25" style="103" customWidth="1"/>
    <col min="5" max="5" width="6.875" style="113" customWidth="1"/>
    <col min="6" max="6" width="2.5" style="113" customWidth="1"/>
    <col min="7" max="7" width="4.625" style="113" customWidth="1"/>
    <col min="8" max="8" width="2.875" style="116" customWidth="1"/>
    <col min="9" max="9" width="2.5" style="113" customWidth="1"/>
    <col min="10" max="10" width="7.25" style="1" customWidth="1"/>
    <col min="11" max="11" width="3.375" style="103" customWidth="1"/>
    <col min="12" max="12" width="12.5" style="134" customWidth="1"/>
    <col min="13" max="13" width="12.875" style="1" customWidth="1"/>
    <col min="14" max="14" width="2.875" style="1" customWidth="1"/>
    <col min="15" max="16384" width="10.625" style="1"/>
  </cols>
  <sheetData>
    <row r="1" spans="1:16" ht="25.5" customHeight="1">
      <c r="A1" s="245" t="s">
        <v>117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82"/>
    </row>
    <row r="2" spans="1:16" ht="12.9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6" ht="21.95" customHeight="1">
      <c r="A3" s="234" t="s">
        <v>124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96"/>
      <c r="O3" s="34"/>
    </row>
    <row r="4" spans="1:16" ht="18" customHeight="1">
      <c r="A4" s="234" t="s">
        <v>288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96"/>
      <c r="O4" s="34"/>
    </row>
    <row r="5" spans="1:16" ht="14.25">
      <c r="A5" s="3"/>
      <c r="B5" s="48"/>
      <c r="C5" s="253" t="s">
        <v>286</v>
      </c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34"/>
      <c r="O5" s="34"/>
    </row>
    <row r="6" spans="1:16" ht="14.25">
      <c r="A6" s="3"/>
      <c r="B6" s="37" t="s">
        <v>18</v>
      </c>
      <c r="C6" s="34"/>
      <c r="D6" s="101"/>
      <c r="E6" s="106"/>
      <c r="F6" s="106"/>
      <c r="G6" s="106"/>
      <c r="H6" s="114"/>
      <c r="I6" s="106"/>
      <c r="J6" s="34"/>
      <c r="K6" s="101"/>
      <c r="L6" s="118"/>
      <c r="M6" s="38" t="s">
        <v>231</v>
      </c>
      <c r="N6" s="34"/>
      <c r="O6" s="34"/>
    </row>
    <row r="7" spans="1:16" ht="15.75" customHeight="1">
      <c r="B7" s="264" t="s">
        <v>19</v>
      </c>
      <c r="C7" s="249" t="s">
        <v>20</v>
      </c>
      <c r="D7" s="250"/>
      <c r="E7" s="250"/>
      <c r="F7" s="250"/>
      <c r="G7" s="250"/>
      <c r="H7" s="250"/>
      <c r="I7" s="250"/>
      <c r="J7" s="250"/>
      <c r="K7" s="251"/>
      <c r="L7" s="272" t="s">
        <v>92</v>
      </c>
      <c r="M7" s="270" t="s">
        <v>251</v>
      </c>
      <c r="N7" s="3"/>
    </row>
    <row r="8" spans="1:16" ht="12" customHeight="1">
      <c r="B8" s="265"/>
      <c r="C8" s="99"/>
      <c r="D8" s="266" t="s">
        <v>200</v>
      </c>
      <c r="E8" s="266"/>
      <c r="F8" s="267" t="s">
        <v>213</v>
      </c>
      <c r="G8" s="267"/>
      <c r="H8" s="267"/>
      <c r="I8" s="266" t="s">
        <v>201</v>
      </c>
      <c r="J8" s="266"/>
      <c r="K8" s="268"/>
      <c r="L8" s="273"/>
      <c r="M8" s="271"/>
      <c r="N8" s="3"/>
    </row>
    <row r="9" spans="1:16" ht="20.100000000000001" customHeight="1">
      <c r="B9" s="146" t="s">
        <v>82</v>
      </c>
      <c r="C9" s="9"/>
      <c r="D9" s="168"/>
      <c r="E9" s="169"/>
      <c r="F9" s="169"/>
      <c r="G9" s="169"/>
      <c r="H9" s="170"/>
      <c r="I9" s="169"/>
      <c r="J9" s="171"/>
      <c r="K9" s="172"/>
      <c r="L9" s="119"/>
      <c r="M9" s="119"/>
    </row>
    <row r="10" spans="1:16" ht="12.95" customHeight="1">
      <c r="B10" s="50" t="s">
        <v>22</v>
      </c>
      <c r="C10" s="4" t="s">
        <v>204</v>
      </c>
      <c r="D10" s="173" t="s">
        <v>202</v>
      </c>
      <c r="E10" s="174">
        <v>12000</v>
      </c>
      <c r="F10" s="174" t="s">
        <v>203</v>
      </c>
      <c r="G10" s="174">
        <v>1</v>
      </c>
      <c r="H10" s="175" t="s">
        <v>227</v>
      </c>
      <c r="I10" s="174" t="s">
        <v>203</v>
      </c>
      <c r="J10" s="176">
        <v>400</v>
      </c>
      <c r="K10" s="177" t="s">
        <v>206</v>
      </c>
      <c r="L10" s="120">
        <f>E10*G10*J10</f>
        <v>4800000</v>
      </c>
      <c r="M10" s="135"/>
      <c r="P10" s="34"/>
    </row>
    <row r="11" spans="1:16" ht="12.95" customHeight="1">
      <c r="B11" s="51"/>
      <c r="C11" s="7" t="s">
        <v>205</v>
      </c>
      <c r="D11" s="178" t="s">
        <v>202</v>
      </c>
      <c r="E11" s="179">
        <v>10000</v>
      </c>
      <c r="F11" s="179" t="s">
        <v>203</v>
      </c>
      <c r="G11" s="179">
        <v>1</v>
      </c>
      <c r="H11" s="180" t="s">
        <v>227</v>
      </c>
      <c r="I11" s="179" t="s">
        <v>203</v>
      </c>
      <c r="J11" s="181">
        <v>150</v>
      </c>
      <c r="K11" s="182" t="s">
        <v>283</v>
      </c>
      <c r="L11" s="121">
        <f>E11*G11*J11</f>
        <v>1500000</v>
      </c>
      <c r="M11" s="136">
        <v>1500000</v>
      </c>
      <c r="P11" s="34"/>
    </row>
    <row r="12" spans="1:16" ht="12.95" customHeight="1">
      <c r="B12" s="53"/>
      <c r="C12" s="255" t="s">
        <v>23</v>
      </c>
      <c r="D12" s="256"/>
      <c r="E12" s="256"/>
      <c r="F12" s="256"/>
      <c r="G12" s="256"/>
      <c r="H12" s="256"/>
      <c r="I12" s="256"/>
      <c r="J12" s="256"/>
      <c r="K12" s="257"/>
      <c r="L12" s="122">
        <f>SUM(L10:L11)</f>
        <v>6300000</v>
      </c>
      <c r="M12" s="137">
        <f>SUM(M10:M11)</f>
        <v>1500000</v>
      </c>
      <c r="P12" s="34"/>
    </row>
    <row r="13" spans="1:16" ht="12.95" customHeight="1">
      <c r="B13" s="50"/>
      <c r="C13" s="4"/>
      <c r="D13" s="168"/>
      <c r="E13" s="169"/>
      <c r="F13" s="169"/>
      <c r="G13" s="169"/>
      <c r="H13" s="170"/>
      <c r="I13" s="169"/>
      <c r="J13" s="171"/>
      <c r="K13" s="172"/>
      <c r="L13" s="123"/>
      <c r="M13" s="135"/>
      <c r="P13" s="30"/>
    </row>
    <row r="14" spans="1:16" ht="12.95" customHeight="1">
      <c r="B14" s="50" t="s">
        <v>24</v>
      </c>
      <c r="C14" s="4" t="s">
        <v>169</v>
      </c>
      <c r="D14" s="173"/>
      <c r="E14" s="174"/>
      <c r="F14" s="174"/>
      <c r="G14" s="174"/>
      <c r="H14" s="175"/>
      <c r="I14" s="174"/>
      <c r="J14" s="176"/>
      <c r="K14" s="177"/>
      <c r="L14" s="123">
        <v>400000</v>
      </c>
      <c r="M14" s="135">
        <v>200000</v>
      </c>
      <c r="P14" s="34"/>
    </row>
    <row r="15" spans="1:16" ht="12.95" customHeight="1">
      <c r="B15" s="50"/>
      <c r="C15" s="4" t="s">
        <v>25</v>
      </c>
      <c r="D15" s="173"/>
      <c r="E15" s="174"/>
      <c r="F15" s="174"/>
      <c r="G15" s="174"/>
      <c r="H15" s="175"/>
      <c r="I15" s="174"/>
      <c r="J15" s="176"/>
      <c r="K15" s="177"/>
      <c r="L15" s="123">
        <v>500000</v>
      </c>
      <c r="M15" s="135">
        <v>500000</v>
      </c>
      <c r="P15" s="34"/>
    </row>
    <row r="16" spans="1:16" ht="12.95" customHeight="1">
      <c r="B16" s="51"/>
      <c r="C16" s="4" t="s">
        <v>228</v>
      </c>
      <c r="D16" s="178" t="s">
        <v>202</v>
      </c>
      <c r="E16" s="179">
        <v>500000</v>
      </c>
      <c r="F16" s="179" t="s">
        <v>203</v>
      </c>
      <c r="G16" s="179">
        <v>2</v>
      </c>
      <c r="H16" s="180" t="s">
        <v>227</v>
      </c>
      <c r="I16" s="179"/>
      <c r="J16" s="181"/>
      <c r="K16" s="182"/>
      <c r="L16" s="121">
        <f>E16*G16</f>
        <v>1000000</v>
      </c>
      <c r="M16" s="136">
        <v>1000000</v>
      </c>
      <c r="P16" s="34"/>
    </row>
    <row r="17" spans="2:19" ht="12.95" customHeight="1">
      <c r="B17" s="53"/>
      <c r="C17" s="255" t="s">
        <v>26</v>
      </c>
      <c r="D17" s="256"/>
      <c r="E17" s="256"/>
      <c r="F17" s="256"/>
      <c r="G17" s="256"/>
      <c r="H17" s="256"/>
      <c r="I17" s="256"/>
      <c r="J17" s="256"/>
      <c r="K17" s="257"/>
      <c r="L17" s="124">
        <f>SUM(L14:L16)</f>
        <v>1900000</v>
      </c>
      <c r="M17" s="137">
        <f>SUM(M14:M16)</f>
        <v>1700000</v>
      </c>
      <c r="P17" s="34"/>
    </row>
    <row r="18" spans="2:19" ht="12.95" customHeight="1">
      <c r="B18" s="50"/>
      <c r="C18" s="4"/>
      <c r="D18" s="168"/>
      <c r="E18" s="169"/>
      <c r="F18" s="169"/>
      <c r="G18" s="169"/>
      <c r="H18" s="170"/>
      <c r="I18" s="169"/>
      <c r="J18" s="171"/>
      <c r="K18" s="172"/>
      <c r="L18" s="120"/>
      <c r="M18" s="135"/>
      <c r="P18" s="34"/>
    </row>
    <row r="19" spans="2:19" ht="12.95" customHeight="1">
      <c r="B19" s="50" t="s">
        <v>27</v>
      </c>
      <c r="C19" s="4" t="s">
        <v>226</v>
      </c>
      <c r="D19" s="173"/>
      <c r="E19" s="174"/>
      <c r="F19" s="174"/>
      <c r="G19" s="174">
        <v>500</v>
      </c>
      <c r="H19" s="175" t="s">
        <v>250</v>
      </c>
      <c r="I19" s="174"/>
      <c r="J19" s="176"/>
      <c r="K19" s="177"/>
      <c r="L19" s="120">
        <v>400000</v>
      </c>
      <c r="M19" s="135">
        <v>300000</v>
      </c>
      <c r="P19" s="34"/>
    </row>
    <row r="20" spans="2:19" ht="12.95" customHeight="1">
      <c r="B20" s="50"/>
      <c r="C20" s="4" t="s">
        <v>28</v>
      </c>
      <c r="D20" s="173"/>
      <c r="E20" s="174"/>
      <c r="F20" s="174"/>
      <c r="G20" s="174"/>
      <c r="H20" s="175"/>
      <c r="I20" s="174"/>
      <c r="J20" s="176"/>
      <c r="K20" s="177"/>
      <c r="L20" s="120">
        <v>100000</v>
      </c>
      <c r="M20" s="135"/>
      <c r="P20" s="34"/>
    </row>
    <row r="21" spans="2:19" ht="12.95" customHeight="1">
      <c r="B21" s="50"/>
      <c r="C21" s="4" t="s">
        <v>225</v>
      </c>
      <c r="D21" s="173"/>
      <c r="E21" s="174"/>
      <c r="F21" s="174"/>
      <c r="G21" s="174"/>
      <c r="H21" s="175"/>
      <c r="I21" s="174"/>
      <c r="J21" s="176"/>
      <c r="K21" s="177"/>
      <c r="L21" s="120">
        <v>500000</v>
      </c>
      <c r="M21" s="135">
        <v>500000</v>
      </c>
    </row>
    <row r="22" spans="2:19" ht="12.95" customHeight="1">
      <c r="B22" s="50"/>
      <c r="C22" s="54" t="s">
        <v>284</v>
      </c>
      <c r="D22" s="173"/>
      <c r="E22" s="174"/>
      <c r="F22" s="174"/>
      <c r="G22" s="174"/>
      <c r="H22" s="175"/>
      <c r="I22" s="174"/>
      <c r="J22" s="176"/>
      <c r="K22" s="177"/>
      <c r="L22" s="120">
        <v>500000</v>
      </c>
      <c r="M22" s="135">
        <v>500000</v>
      </c>
      <c r="Q22" s="55"/>
    </row>
    <row r="23" spans="2:19" ht="12.95" customHeight="1">
      <c r="B23" s="50"/>
      <c r="C23" s="54" t="s">
        <v>232</v>
      </c>
      <c r="D23" s="173"/>
      <c r="E23" s="174"/>
      <c r="F23" s="174"/>
      <c r="G23" s="174"/>
      <c r="H23" s="175"/>
      <c r="I23" s="174"/>
      <c r="J23" s="176"/>
      <c r="K23" s="177"/>
      <c r="L23" s="120">
        <v>500000</v>
      </c>
      <c r="M23" s="138"/>
      <c r="Q23" s="55"/>
    </row>
    <row r="24" spans="2:19" ht="12.95" customHeight="1">
      <c r="B24" s="50"/>
      <c r="C24" s="54" t="s">
        <v>233</v>
      </c>
      <c r="D24" s="173"/>
      <c r="E24" s="174"/>
      <c r="F24" s="174"/>
      <c r="G24" s="174"/>
      <c r="H24" s="175"/>
      <c r="I24" s="174"/>
      <c r="J24" s="176"/>
      <c r="K24" s="177"/>
      <c r="L24" s="120">
        <v>500000</v>
      </c>
      <c r="M24" s="138"/>
      <c r="Q24" s="55"/>
    </row>
    <row r="25" spans="2:19" ht="12.95" customHeight="1">
      <c r="B25" s="50"/>
      <c r="C25" s="4" t="s">
        <v>224</v>
      </c>
      <c r="D25" s="173"/>
      <c r="E25" s="174"/>
      <c r="F25" s="174"/>
      <c r="G25" s="174"/>
      <c r="H25" s="175"/>
      <c r="I25" s="174"/>
      <c r="J25" s="176"/>
      <c r="K25" s="177"/>
      <c r="L25" s="120">
        <v>400000</v>
      </c>
      <c r="M25" s="135"/>
      <c r="P25" s="55"/>
      <c r="Q25" s="55"/>
      <c r="R25" s="3"/>
      <c r="S25" s="3"/>
    </row>
    <row r="26" spans="2:19" ht="12.95" customHeight="1">
      <c r="B26" s="50"/>
      <c r="C26" s="4" t="s">
        <v>29</v>
      </c>
      <c r="D26" s="173"/>
      <c r="E26" s="174"/>
      <c r="F26" s="174"/>
      <c r="G26" s="174"/>
      <c r="H26" s="175"/>
      <c r="I26" s="174"/>
      <c r="J26" s="176"/>
      <c r="K26" s="177"/>
      <c r="L26" s="120">
        <v>100000</v>
      </c>
      <c r="M26" s="135"/>
      <c r="P26" s="55"/>
      <c r="Q26" s="55"/>
      <c r="R26" s="3"/>
      <c r="S26" s="3"/>
    </row>
    <row r="27" spans="2:19" ht="12.95" customHeight="1">
      <c r="B27" s="50"/>
      <c r="C27" s="4" t="s">
        <v>221</v>
      </c>
      <c r="D27" s="173" t="s">
        <v>202</v>
      </c>
      <c r="E27" s="174">
        <v>45000</v>
      </c>
      <c r="F27" s="174" t="s">
        <v>203</v>
      </c>
      <c r="G27" s="174">
        <v>10</v>
      </c>
      <c r="H27" s="175" t="s">
        <v>229</v>
      </c>
      <c r="I27" s="174"/>
      <c r="J27" s="176"/>
      <c r="K27" s="177"/>
      <c r="L27" s="120">
        <f>E27*G27</f>
        <v>450000</v>
      </c>
      <c r="M27" s="135"/>
      <c r="P27" s="55"/>
      <c r="Q27" s="3"/>
      <c r="R27" s="3"/>
      <c r="S27" s="3"/>
    </row>
    <row r="28" spans="2:19" ht="12.95" customHeight="1">
      <c r="B28" s="50"/>
      <c r="C28" s="4" t="s">
        <v>222</v>
      </c>
      <c r="D28" s="173"/>
      <c r="E28" s="174"/>
      <c r="F28" s="174"/>
      <c r="G28" s="174"/>
      <c r="H28" s="175"/>
      <c r="I28" s="174"/>
      <c r="J28" s="176">
        <v>36</v>
      </c>
      <c r="K28" s="177" t="s">
        <v>207</v>
      </c>
      <c r="L28" s="120">
        <v>800000</v>
      </c>
      <c r="M28" s="135"/>
      <c r="P28" s="55"/>
      <c r="Q28" s="3"/>
      <c r="R28" s="3"/>
      <c r="S28" s="3"/>
    </row>
    <row r="29" spans="2:19" ht="12.95" customHeight="1">
      <c r="B29" s="51"/>
      <c r="C29" s="54" t="s">
        <v>223</v>
      </c>
      <c r="D29" s="178"/>
      <c r="E29" s="179"/>
      <c r="F29" s="179"/>
      <c r="G29" s="179"/>
      <c r="H29" s="180"/>
      <c r="I29" s="179"/>
      <c r="J29" s="181">
        <v>36</v>
      </c>
      <c r="K29" s="182" t="s">
        <v>207</v>
      </c>
      <c r="L29" s="125">
        <v>150000</v>
      </c>
      <c r="M29" s="136"/>
    </row>
    <row r="30" spans="2:19" ht="12.95" customHeight="1">
      <c r="B30" s="53"/>
      <c r="C30" s="255" t="s">
        <v>30</v>
      </c>
      <c r="D30" s="256"/>
      <c r="E30" s="256"/>
      <c r="F30" s="256"/>
      <c r="G30" s="256"/>
      <c r="H30" s="256"/>
      <c r="I30" s="256"/>
      <c r="J30" s="256"/>
      <c r="K30" s="257"/>
      <c r="L30" s="124">
        <f>SUM(L19:L29)</f>
        <v>4400000</v>
      </c>
      <c r="M30" s="137">
        <f>SUM(M18:M29)</f>
        <v>1300000</v>
      </c>
    </row>
    <row r="31" spans="2:19" ht="20.100000000000001" customHeight="1" thickBot="1">
      <c r="B31" s="56"/>
      <c r="C31" s="258" t="s">
        <v>31</v>
      </c>
      <c r="D31" s="259"/>
      <c r="E31" s="259"/>
      <c r="F31" s="259"/>
      <c r="G31" s="259"/>
      <c r="H31" s="259"/>
      <c r="I31" s="259"/>
      <c r="J31" s="259"/>
      <c r="K31" s="260"/>
      <c r="L31" s="144">
        <f>SUM(L30,L17,L12)</f>
        <v>12600000</v>
      </c>
      <c r="M31" s="144">
        <f>M30+M17+M12</f>
        <v>4500000</v>
      </c>
    </row>
    <row r="32" spans="2:19" ht="20.100000000000001" customHeight="1" thickTop="1">
      <c r="B32" s="145" t="s">
        <v>83</v>
      </c>
      <c r="C32" s="9"/>
      <c r="D32" s="183"/>
      <c r="E32" s="184"/>
      <c r="F32" s="184"/>
      <c r="G32" s="184"/>
      <c r="H32" s="185"/>
      <c r="I32" s="184"/>
      <c r="J32" s="186"/>
      <c r="K32" s="187"/>
      <c r="L32" s="127" t="s">
        <v>32</v>
      </c>
      <c r="M32" s="119"/>
    </row>
    <row r="33" spans="2:13" ht="12.95" customHeight="1">
      <c r="B33" s="57" t="s">
        <v>22</v>
      </c>
      <c r="C33" s="54" t="s">
        <v>131</v>
      </c>
      <c r="D33" s="173"/>
      <c r="E33" s="174"/>
      <c r="F33" s="174"/>
      <c r="G33" s="174"/>
      <c r="H33" s="175"/>
      <c r="I33" s="174"/>
      <c r="J33" s="176"/>
      <c r="K33" s="177"/>
      <c r="L33" s="128"/>
      <c r="M33" s="139"/>
    </row>
    <row r="34" spans="2:13" ht="12.95" customHeight="1">
      <c r="B34" s="57"/>
      <c r="C34" s="54" t="s">
        <v>210</v>
      </c>
      <c r="D34" s="173" t="s">
        <v>208</v>
      </c>
      <c r="E34" s="174">
        <v>10000</v>
      </c>
      <c r="F34" s="174" t="s">
        <v>209</v>
      </c>
      <c r="G34" s="174">
        <v>10</v>
      </c>
      <c r="H34" s="175" t="s">
        <v>227</v>
      </c>
      <c r="I34" s="174" t="s">
        <v>203</v>
      </c>
      <c r="J34" s="176">
        <v>3</v>
      </c>
      <c r="K34" s="177" t="s">
        <v>206</v>
      </c>
      <c r="L34" s="123">
        <f>E34*G34*J34</f>
        <v>300000</v>
      </c>
      <c r="M34" s="139">
        <v>300000</v>
      </c>
    </row>
    <row r="35" spans="2:13" ht="12.95" customHeight="1">
      <c r="B35" s="57"/>
      <c r="C35" s="54" t="s">
        <v>211</v>
      </c>
      <c r="D35" s="173" t="s">
        <v>208</v>
      </c>
      <c r="E35" s="174">
        <v>10000</v>
      </c>
      <c r="F35" s="174" t="s">
        <v>209</v>
      </c>
      <c r="G35" s="174">
        <v>50</v>
      </c>
      <c r="H35" s="175" t="s">
        <v>227</v>
      </c>
      <c r="I35" s="174" t="s">
        <v>203</v>
      </c>
      <c r="J35" s="176">
        <v>3</v>
      </c>
      <c r="K35" s="177" t="s">
        <v>206</v>
      </c>
      <c r="L35" s="123">
        <f t="shared" ref="L35:L36" si="0">E35*G35*J35</f>
        <v>1500000</v>
      </c>
      <c r="M35" s="139"/>
    </row>
    <row r="36" spans="2:13" ht="12.95" customHeight="1">
      <c r="B36" s="57"/>
      <c r="C36" s="54" t="s">
        <v>212</v>
      </c>
      <c r="D36" s="178" t="s">
        <v>208</v>
      </c>
      <c r="E36" s="179">
        <v>10000</v>
      </c>
      <c r="F36" s="179" t="s">
        <v>209</v>
      </c>
      <c r="G36" s="179">
        <v>10</v>
      </c>
      <c r="H36" s="180" t="s">
        <v>227</v>
      </c>
      <c r="I36" s="179" t="s">
        <v>203</v>
      </c>
      <c r="J36" s="181">
        <v>3</v>
      </c>
      <c r="K36" s="182" t="s">
        <v>206</v>
      </c>
      <c r="L36" s="121">
        <f t="shared" si="0"/>
        <v>300000</v>
      </c>
      <c r="M36" s="139">
        <v>300000</v>
      </c>
    </row>
    <row r="37" spans="2:13" ht="12.95" customHeight="1">
      <c r="B37" s="59"/>
      <c r="C37" s="246" t="s">
        <v>23</v>
      </c>
      <c r="D37" s="247"/>
      <c r="E37" s="247"/>
      <c r="F37" s="247"/>
      <c r="G37" s="247"/>
      <c r="H37" s="247"/>
      <c r="I37" s="247"/>
      <c r="J37" s="247"/>
      <c r="K37" s="248"/>
      <c r="L37" s="129">
        <f>SUM(L34:L36)</f>
        <v>2100000</v>
      </c>
      <c r="M37" s="140">
        <f>SUM(M33:M36)</f>
        <v>600000</v>
      </c>
    </row>
    <row r="38" spans="2:13" ht="12.95" customHeight="1">
      <c r="B38" s="57" t="s">
        <v>24</v>
      </c>
      <c r="C38" s="54" t="s">
        <v>197</v>
      </c>
      <c r="D38" s="168" t="s">
        <v>202</v>
      </c>
      <c r="E38" s="169">
        <v>150000</v>
      </c>
      <c r="F38" s="169" t="s">
        <v>268</v>
      </c>
      <c r="G38" s="169">
        <v>6</v>
      </c>
      <c r="H38" s="170" t="s">
        <v>234</v>
      </c>
      <c r="I38" s="169"/>
      <c r="J38" s="171"/>
      <c r="K38" s="172"/>
      <c r="L38" s="128">
        <f>E38*G38</f>
        <v>900000</v>
      </c>
      <c r="M38" s="139">
        <v>600000</v>
      </c>
    </row>
    <row r="39" spans="2:13" ht="12.95" customHeight="1">
      <c r="B39" s="57"/>
      <c r="C39" s="54"/>
      <c r="D39" s="173" t="s">
        <v>202</v>
      </c>
      <c r="E39" s="174">
        <v>100000</v>
      </c>
      <c r="F39" s="174" t="s">
        <v>268</v>
      </c>
      <c r="G39" s="174">
        <v>3</v>
      </c>
      <c r="H39" s="175" t="s">
        <v>234</v>
      </c>
      <c r="I39" s="174"/>
      <c r="J39" s="176"/>
      <c r="K39" s="177"/>
      <c r="L39" s="128">
        <f>E39*G39</f>
        <v>300000</v>
      </c>
      <c r="M39" s="139"/>
    </row>
    <row r="40" spans="2:13" ht="12.95" customHeight="1">
      <c r="B40" s="57"/>
      <c r="C40" s="54" t="s">
        <v>270</v>
      </c>
      <c r="D40" s="173" t="s">
        <v>202</v>
      </c>
      <c r="E40" s="174">
        <v>100000</v>
      </c>
      <c r="F40" s="174" t="s">
        <v>269</v>
      </c>
      <c r="G40" s="174">
        <v>7</v>
      </c>
      <c r="H40" s="175" t="s">
        <v>234</v>
      </c>
      <c r="I40" s="174"/>
      <c r="J40" s="176"/>
      <c r="K40" s="177"/>
      <c r="L40" s="128">
        <f>E40*G40</f>
        <v>700000</v>
      </c>
      <c r="M40" s="139"/>
    </row>
    <row r="41" spans="2:13" ht="12.95" customHeight="1">
      <c r="B41" s="57"/>
      <c r="C41" s="54"/>
      <c r="D41" s="173" t="s">
        <v>202</v>
      </c>
      <c r="E41" s="174">
        <v>50000</v>
      </c>
      <c r="F41" s="174" t="s">
        <v>269</v>
      </c>
      <c r="G41" s="174">
        <v>2</v>
      </c>
      <c r="H41" s="175" t="s">
        <v>234</v>
      </c>
      <c r="I41" s="174"/>
      <c r="J41" s="176"/>
      <c r="K41" s="177"/>
      <c r="L41" s="128">
        <f>E41*G41</f>
        <v>100000</v>
      </c>
      <c r="M41" s="139"/>
    </row>
    <row r="42" spans="2:13" ht="12.95" customHeight="1">
      <c r="B42" s="57"/>
      <c r="C42" s="54" t="s">
        <v>214</v>
      </c>
      <c r="D42" s="173" t="s">
        <v>202</v>
      </c>
      <c r="E42" s="174">
        <v>10000</v>
      </c>
      <c r="F42" s="174" t="s">
        <v>268</v>
      </c>
      <c r="G42" s="174">
        <v>75</v>
      </c>
      <c r="H42" s="175" t="s">
        <v>234</v>
      </c>
      <c r="I42" s="174" t="s">
        <v>203</v>
      </c>
      <c r="J42" s="176">
        <v>1</v>
      </c>
      <c r="K42" s="177" t="s">
        <v>235</v>
      </c>
      <c r="L42" s="128">
        <f>E42*G42*J42</f>
        <v>750000</v>
      </c>
      <c r="M42" s="139"/>
    </row>
    <row r="43" spans="2:13" ht="12.95" customHeight="1">
      <c r="B43" s="61"/>
      <c r="C43" s="54" t="s">
        <v>215</v>
      </c>
      <c r="D43" s="178" t="s">
        <v>202</v>
      </c>
      <c r="E43" s="179">
        <v>35000</v>
      </c>
      <c r="F43" s="179" t="s">
        <v>268</v>
      </c>
      <c r="G43" s="179">
        <v>10</v>
      </c>
      <c r="H43" s="180" t="s">
        <v>234</v>
      </c>
      <c r="I43" s="179" t="s">
        <v>203</v>
      </c>
      <c r="J43" s="181">
        <v>1</v>
      </c>
      <c r="K43" s="182" t="s">
        <v>235</v>
      </c>
      <c r="L43" s="128">
        <f>E43*G43*J43</f>
        <v>350000</v>
      </c>
      <c r="M43" s="141"/>
    </row>
    <row r="44" spans="2:13" ht="15" customHeight="1">
      <c r="B44" s="59"/>
      <c r="C44" s="246" t="s">
        <v>26</v>
      </c>
      <c r="D44" s="247"/>
      <c r="E44" s="247"/>
      <c r="F44" s="247"/>
      <c r="G44" s="247"/>
      <c r="H44" s="247"/>
      <c r="I44" s="247"/>
      <c r="J44" s="247"/>
      <c r="K44" s="248"/>
      <c r="L44" s="129">
        <f>SUM(L38:L43)</f>
        <v>3100000</v>
      </c>
      <c r="M44" s="129">
        <f>SUM(M38:M43)</f>
        <v>600000</v>
      </c>
    </row>
    <row r="45" spans="2:13" ht="12.95" customHeight="1">
      <c r="B45" s="57" t="s">
        <v>27</v>
      </c>
      <c r="C45" s="54" t="s">
        <v>132</v>
      </c>
      <c r="D45" s="168"/>
      <c r="E45" s="169"/>
      <c r="F45" s="169"/>
      <c r="G45" s="169"/>
      <c r="H45" s="170"/>
      <c r="I45" s="169"/>
      <c r="J45" s="171"/>
      <c r="K45" s="172"/>
      <c r="L45" s="128"/>
      <c r="M45" s="139"/>
    </row>
    <row r="46" spans="2:13" ht="12.95" customHeight="1">
      <c r="B46" s="57"/>
      <c r="C46" s="54" t="s">
        <v>216</v>
      </c>
      <c r="D46" s="173"/>
      <c r="E46" s="174"/>
      <c r="F46" s="174"/>
      <c r="G46" s="174">
        <v>2</v>
      </c>
      <c r="H46" s="175" t="s">
        <v>230</v>
      </c>
      <c r="I46" s="174" t="s">
        <v>203</v>
      </c>
      <c r="J46" s="176">
        <v>4</v>
      </c>
      <c r="K46" s="177" t="s">
        <v>206</v>
      </c>
      <c r="L46" s="128">
        <v>7500000</v>
      </c>
      <c r="M46" s="139">
        <v>3000000</v>
      </c>
    </row>
    <row r="47" spans="2:13" ht="12.95" customHeight="1">
      <c r="B47" s="57"/>
      <c r="C47" s="54" t="s">
        <v>133</v>
      </c>
      <c r="D47" s="173"/>
      <c r="E47" s="174"/>
      <c r="F47" s="174"/>
      <c r="G47" s="174"/>
      <c r="H47" s="175"/>
      <c r="I47" s="174"/>
      <c r="J47" s="176"/>
      <c r="K47" s="177"/>
      <c r="L47" s="128">
        <v>2000000</v>
      </c>
      <c r="M47" s="139"/>
    </row>
    <row r="48" spans="2:13" ht="12.95" customHeight="1">
      <c r="B48" s="57"/>
      <c r="C48" s="54" t="s">
        <v>217</v>
      </c>
      <c r="D48" s="173"/>
      <c r="E48" s="174"/>
      <c r="F48" s="174"/>
      <c r="G48" s="174" t="s">
        <v>236</v>
      </c>
      <c r="H48" s="175"/>
      <c r="I48" s="174" t="s">
        <v>237</v>
      </c>
      <c r="J48" s="176">
        <v>4</v>
      </c>
      <c r="K48" s="177" t="s">
        <v>206</v>
      </c>
      <c r="L48" s="128">
        <v>4000000</v>
      </c>
      <c r="M48" s="139"/>
    </row>
    <row r="49" spans="1:14" ht="12.95" customHeight="1">
      <c r="B49" s="57"/>
      <c r="C49" s="54" t="s">
        <v>134</v>
      </c>
      <c r="D49" s="188"/>
      <c r="E49" s="189"/>
      <c r="F49" s="189"/>
      <c r="G49" s="189"/>
      <c r="H49" s="190"/>
      <c r="I49" s="189"/>
      <c r="J49" s="191"/>
      <c r="K49" s="192"/>
      <c r="L49" s="128"/>
      <c r="M49" s="139"/>
    </row>
    <row r="50" spans="1:14" ht="12.95" customHeight="1">
      <c r="B50" s="57"/>
      <c r="C50" s="54" t="s">
        <v>218</v>
      </c>
      <c r="D50" s="188" t="s">
        <v>238</v>
      </c>
      <c r="E50" s="189">
        <v>1500</v>
      </c>
      <c r="F50" s="189"/>
      <c r="G50" s="189">
        <v>100</v>
      </c>
      <c r="H50" s="190" t="s">
        <v>227</v>
      </c>
      <c r="I50" s="189"/>
      <c r="J50" s="191"/>
      <c r="K50" s="192"/>
      <c r="L50" s="123">
        <v>1500000</v>
      </c>
      <c r="M50" s="139"/>
    </row>
    <row r="51" spans="1:14" ht="12.95" customHeight="1">
      <c r="B51" s="57"/>
      <c r="C51" s="54" t="s">
        <v>135</v>
      </c>
      <c r="D51" s="188"/>
      <c r="E51" s="189"/>
      <c r="F51" s="189"/>
      <c r="G51" s="189"/>
      <c r="H51" s="190"/>
      <c r="I51" s="189"/>
      <c r="J51" s="191">
        <v>12</v>
      </c>
      <c r="K51" s="192" t="s">
        <v>239</v>
      </c>
      <c r="L51" s="128">
        <v>500000</v>
      </c>
      <c r="M51" s="139"/>
    </row>
    <row r="52" spans="1:14" ht="12.95" customHeight="1">
      <c r="B52" s="57"/>
      <c r="C52" s="54" t="s">
        <v>136</v>
      </c>
      <c r="D52" s="188"/>
      <c r="E52" s="189"/>
      <c r="F52" s="189"/>
      <c r="G52" s="189"/>
      <c r="H52" s="190"/>
      <c r="I52" s="189"/>
      <c r="J52" s="191"/>
      <c r="K52" s="192"/>
      <c r="L52" s="128">
        <v>4000000</v>
      </c>
      <c r="M52" s="139"/>
    </row>
    <row r="53" spans="1:14" ht="12.95" customHeight="1">
      <c r="B53" s="57"/>
      <c r="C53" s="54" t="s">
        <v>198</v>
      </c>
      <c r="D53" s="188"/>
      <c r="E53" s="189"/>
      <c r="F53" s="189"/>
      <c r="G53" s="189"/>
      <c r="H53" s="190"/>
      <c r="I53" s="189"/>
      <c r="J53" s="191"/>
      <c r="K53" s="192"/>
      <c r="L53" s="128"/>
      <c r="M53" s="139"/>
    </row>
    <row r="54" spans="1:14" ht="12.95" customHeight="1">
      <c r="B54" s="57"/>
      <c r="C54" s="63"/>
      <c r="D54" s="188" t="s">
        <v>219</v>
      </c>
      <c r="E54" s="189">
        <v>300000</v>
      </c>
      <c r="F54" s="189" t="s">
        <v>203</v>
      </c>
      <c r="G54" s="189">
        <v>2</v>
      </c>
      <c r="H54" s="190" t="s">
        <v>227</v>
      </c>
      <c r="I54" s="189"/>
      <c r="J54" s="191"/>
      <c r="K54" s="192"/>
      <c r="L54" s="123">
        <f>E54*G54</f>
        <v>600000</v>
      </c>
      <c r="M54" s="139"/>
    </row>
    <row r="55" spans="1:14" ht="12.95" customHeight="1">
      <c r="B55" s="57"/>
      <c r="C55" s="63"/>
      <c r="D55" s="193" t="s">
        <v>219</v>
      </c>
      <c r="E55" s="194">
        <v>200000</v>
      </c>
      <c r="F55" s="194" t="s">
        <v>220</v>
      </c>
      <c r="G55" s="194">
        <v>7</v>
      </c>
      <c r="H55" s="195" t="s">
        <v>227</v>
      </c>
      <c r="I55" s="194"/>
      <c r="J55" s="196"/>
      <c r="K55" s="197"/>
      <c r="L55" s="123">
        <f>E55*G55</f>
        <v>1400000</v>
      </c>
      <c r="M55" s="139"/>
    </row>
    <row r="56" spans="1:14" ht="12.95" customHeight="1">
      <c r="B56" s="53"/>
      <c r="C56" s="255" t="s">
        <v>30</v>
      </c>
      <c r="D56" s="256"/>
      <c r="E56" s="256"/>
      <c r="F56" s="256"/>
      <c r="G56" s="256"/>
      <c r="H56" s="256"/>
      <c r="I56" s="256"/>
      <c r="J56" s="256"/>
      <c r="K56" s="257"/>
      <c r="L56" s="124">
        <f>SUM(L46:L55)</f>
        <v>21500000</v>
      </c>
      <c r="M56" s="137">
        <f>SUM(M46:M55)</f>
        <v>3000000</v>
      </c>
    </row>
    <row r="57" spans="1:14" ht="23.25" customHeight="1" thickBot="1">
      <c r="B57" s="56"/>
      <c r="C57" s="275" t="s">
        <v>282</v>
      </c>
      <c r="D57" s="276"/>
      <c r="E57" s="276"/>
      <c r="F57" s="276"/>
      <c r="G57" s="276"/>
      <c r="H57" s="276"/>
      <c r="I57" s="276"/>
      <c r="J57" s="276"/>
      <c r="K57" s="277"/>
      <c r="L57" s="144">
        <f>L37+L44+L56</f>
        <v>26700000</v>
      </c>
      <c r="M57" s="144">
        <f>SUM(M56,M44,M37)</f>
        <v>4200000</v>
      </c>
    </row>
    <row r="58" spans="1:14" ht="23.25" customHeight="1" thickTop="1">
      <c r="A58" s="269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</row>
    <row r="59" spans="1:14" ht="12.95" customHeight="1">
      <c r="B59" s="55"/>
      <c r="C59" s="64"/>
      <c r="D59" s="102"/>
      <c r="E59" s="107"/>
      <c r="F59" s="107"/>
      <c r="G59" s="107"/>
      <c r="H59" s="115"/>
      <c r="I59" s="107"/>
      <c r="J59" s="64"/>
      <c r="K59" s="102"/>
      <c r="L59" s="130"/>
      <c r="M59" s="34"/>
    </row>
    <row r="60" spans="1:14" ht="19.5" customHeight="1">
      <c r="A60" s="234" t="s">
        <v>124</v>
      </c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143"/>
    </row>
    <row r="61" spans="1:14" ht="18.75" customHeight="1">
      <c r="A61" s="234" t="s">
        <v>289</v>
      </c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142"/>
    </row>
    <row r="62" spans="1:14" ht="12.95" customHeight="1">
      <c r="B62" s="48"/>
      <c r="C62" s="253" t="str">
        <f>C5</f>
        <v>　作成年月日：20○○年○月○日</v>
      </c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142"/>
    </row>
    <row r="63" spans="1:14" ht="12.95" customHeight="1">
      <c r="B63" s="37" t="s">
        <v>18</v>
      </c>
      <c r="C63" s="34"/>
      <c r="D63" s="101"/>
      <c r="E63" s="106"/>
      <c r="F63" s="106"/>
      <c r="G63" s="106"/>
      <c r="H63" s="114"/>
      <c r="I63" s="106"/>
      <c r="J63" s="34"/>
      <c r="K63" s="101"/>
      <c r="L63" s="118"/>
      <c r="M63" s="38" t="s">
        <v>246</v>
      </c>
    </row>
    <row r="64" spans="1:14" ht="16.5" customHeight="1">
      <c r="B64" s="264" t="s">
        <v>19</v>
      </c>
      <c r="C64" s="249" t="s">
        <v>20</v>
      </c>
      <c r="D64" s="250"/>
      <c r="E64" s="250"/>
      <c r="F64" s="250"/>
      <c r="G64" s="250"/>
      <c r="H64" s="250"/>
      <c r="I64" s="250"/>
      <c r="J64" s="250"/>
      <c r="K64" s="251"/>
      <c r="L64" s="272" t="s">
        <v>92</v>
      </c>
      <c r="M64" s="270" t="s">
        <v>21</v>
      </c>
    </row>
    <row r="65" spans="2:19" ht="14.25" customHeight="1">
      <c r="B65" s="265"/>
      <c r="C65" s="99"/>
      <c r="D65" s="266" t="s">
        <v>200</v>
      </c>
      <c r="E65" s="266"/>
      <c r="F65" s="267" t="s">
        <v>213</v>
      </c>
      <c r="G65" s="267"/>
      <c r="H65" s="267"/>
      <c r="I65" s="266" t="s">
        <v>201</v>
      </c>
      <c r="J65" s="266"/>
      <c r="K65" s="268"/>
      <c r="L65" s="273"/>
      <c r="M65" s="271"/>
    </row>
    <row r="66" spans="2:19" ht="20.100000000000001" customHeight="1">
      <c r="B66" s="147" t="s">
        <v>84</v>
      </c>
      <c r="C66" s="65" t="s">
        <v>156</v>
      </c>
      <c r="D66" s="168"/>
      <c r="E66" s="169"/>
      <c r="F66" s="169"/>
      <c r="G66" s="169"/>
      <c r="H66" s="170"/>
      <c r="I66" s="169"/>
      <c r="J66" s="171"/>
      <c r="K66" s="172"/>
      <c r="L66" s="131"/>
      <c r="M66" s="211"/>
    </row>
    <row r="67" spans="2:19" ht="12.95" customHeight="1">
      <c r="B67" s="4" t="s">
        <v>140</v>
      </c>
      <c r="C67" s="54" t="s">
        <v>137</v>
      </c>
      <c r="D67" s="173"/>
      <c r="E67" s="174"/>
      <c r="F67" s="174"/>
      <c r="G67" s="174"/>
      <c r="H67" s="175"/>
      <c r="I67" s="174"/>
      <c r="J67" s="176"/>
      <c r="K67" s="177"/>
      <c r="L67" s="123"/>
      <c r="M67" s="212"/>
      <c r="P67" s="55"/>
      <c r="Q67" s="66"/>
      <c r="R67" s="67"/>
      <c r="S67" s="68"/>
    </row>
    <row r="68" spans="2:19" ht="12.95" customHeight="1">
      <c r="B68" s="4"/>
      <c r="C68" s="54" t="s">
        <v>242</v>
      </c>
      <c r="D68" s="173"/>
      <c r="E68" s="174"/>
      <c r="F68" s="174"/>
      <c r="G68" s="174"/>
      <c r="H68" s="175"/>
      <c r="I68" s="174"/>
      <c r="J68" s="176">
        <v>3</v>
      </c>
      <c r="K68" s="177" t="s">
        <v>206</v>
      </c>
      <c r="L68" s="123">
        <v>5000000</v>
      </c>
      <c r="M68" s="212"/>
      <c r="P68" s="55"/>
      <c r="Q68" s="66"/>
      <c r="R68" s="67"/>
      <c r="S68" s="68"/>
    </row>
    <row r="69" spans="2:19" ht="12.95" customHeight="1">
      <c r="B69" s="4"/>
      <c r="C69" s="54" t="s">
        <v>138</v>
      </c>
      <c r="D69" s="173"/>
      <c r="E69" s="174"/>
      <c r="F69" s="174"/>
      <c r="G69" s="174"/>
      <c r="H69" s="175"/>
      <c r="I69" s="174"/>
      <c r="J69" s="176"/>
      <c r="K69" s="177"/>
      <c r="L69" s="123">
        <v>1200000</v>
      </c>
      <c r="M69" s="212"/>
      <c r="P69" s="55"/>
      <c r="Q69" s="66"/>
      <c r="R69" s="67"/>
      <c r="S69" s="68"/>
    </row>
    <row r="70" spans="2:19" ht="12.95" customHeight="1">
      <c r="B70" s="4"/>
      <c r="C70" s="54" t="s">
        <v>139</v>
      </c>
      <c r="D70" s="188"/>
      <c r="E70" s="189"/>
      <c r="F70" s="189"/>
      <c r="G70" s="189"/>
      <c r="H70" s="190"/>
      <c r="I70" s="189"/>
      <c r="J70" s="191"/>
      <c r="K70" s="192"/>
      <c r="L70" s="123"/>
      <c r="M70" s="212"/>
      <c r="P70" s="55"/>
      <c r="Q70" s="66"/>
      <c r="R70" s="67"/>
      <c r="S70" s="68"/>
    </row>
    <row r="71" spans="2:19" ht="12.95" customHeight="1">
      <c r="B71" s="4"/>
      <c r="C71" s="54" t="s">
        <v>152</v>
      </c>
      <c r="D71" s="188" t="s">
        <v>202</v>
      </c>
      <c r="E71" s="189">
        <v>700</v>
      </c>
      <c r="F71" s="189" t="s">
        <v>203</v>
      </c>
      <c r="G71" s="189">
        <v>100</v>
      </c>
      <c r="H71" s="190" t="s">
        <v>243</v>
      </c>
      <c r="I71" s="189"/>
      <c r="J71" s="191">
        <v>1</v>
      </c>
      <c r="K71" s="192" t="s">
        <v>206</v>
      </c>
      <c r="L71" s="123">
        <f>E71*G71*J71</f>
        <v>70000</v>
      </c>
      <c r="M71" s="212"/>
      <c r="P71" s="55"/>
      <c r="Q71" s="66"/>
      <c r="R71" s="67"/>
      <c r="S71" s="68"/>
    </row>
    <row r="72" spans="2:19" ht="12.95" customHeight="1">
      <c r="B72" s="4"/>
      <c r="C72" s="62" t="s">
        <v>245</v>
      </c>
      <c r="D72" s="193" t="s">
        <v>238</v>
      </c>
      <c r="E72" s="194">
        <v>150</v>
      </c>
      <c r="F72" s="194" t="s">
        <v>237</v>
      </c>
      <c r="G72" s="194">
        <v>200</v>
      </c>
      <c r="H72" s="195" t="s">
        <v>244</v>
      </c>
      <c r="I72" s="194"/>
      <c r="J72" s="196">
        <v>1</v>
      </c>
      <c r="K72" s="197" t="s">
        <v>206</v>
      </c>
      <c r="L72" s="123">
        <f>E72*G72</f>
        <v>30000</v>
      </c>
      <c r="M72" s="212"/>
      <c r="P72" s="55"/>
      <c r="Q72" s="66"/>
      <c r="R72" s="67"/>
      <c r="S72" s="68"/>
    </row>
    <row r="73" spans="2:19" ht="12.95" customHeight="1">
      <c r="B73" s="53"/>
      <c r="C73" s="255" t="s">
        <v>30</v>
      </c>
      <c r="D73" s="256"/>
      <c r="E73" s="256"/>
      <c r="F73" s="256"/>
      <c r="G73" s="256"/>
      <c r="H73" s="256"/>
      <c r="I73" s="256"/>
      <c r="J73" s="256"/>
      <c r="K73" s="257"/>
      <c r="L73" s="124">
        <f>SUM(L66:L72)</f>
        <v>6300000</v>
      </c>
      <c r="M73" s="69">
        <f>SUM(M66:M72)</f>
        <v>0</v>
      </c>
    </row>
    <row r="74" spans="2:19" ht="20.100000000000001" customHeight="1" thickBot="1">
      <c r="B74" s="56"/>
      <c r="C74" s="258" t="s">
        <v>34</v>
      </c>
      <c r="D74" s="259"/>
      <c r="E74" s="259"/>
      <c r="F74" s="259"/>
      <c r="G74" s="259"/>
      <c r="H74" s="259"/>
      <c r="I74" s="259"/>
      <c r="J74" s="259"/>
      <c r="K74" s="260"/>
      <c r="L74" s="126">
        <f>L73</f>
        <v>6300000</v>
      </c>
      <c r="M74" s="70">
        <v>0</v>
      </c>
    </row>
    <row r="75" spans="2:19" ht="12.95" customHeight="1" thickTop="1">
      <c r="B75" s="4"/>
      <c r="C75" s="149"/>
      <c r="D75" s="183"/>
      <c r="E75" s="184"/>
      <c r="F75" s="184"/>
      <c r="G75" s="184"/>
      <c r="H75" s="185"/>
      <c r="I75" s="184"/>
      <c r="J75" s="186"/>
      <c r="K75" s="187"/>
      <c r="L75" s="123"/>
      <c r="M75" s="28"/>
    </row>
    <row r="76" spans="2:19" ht="20.100000000000001" customHeight="1">
      <c r="B76" s="145" t="s">
        <v>85</v>
      </c>
      <c r="C76" s="71" t="s">
        <v>153</v>
      </c>
      <c r="D76" s="198"/>
      <c r="E76" s="199"/>
      <c r="F76" s="199"/>
      <c r="G76" s="199"/>
      <c r="H76" s="200"/>
      <c r="I76" s="199"/>
      <c r="J76" s="201"/>
      <c r="K76" s="202"/>
      <c r="L76" s="123"/>
      <c r="M76" s="28"/>
    </row>
    <row r="77" spans="2:19" ht="12.75" customHeight="1">
      <c r="B77" s="50" t="s">
        <v>154</v>
      </c>
      <c r="C77" s="62" t="s">
        <v>155</v>
      </c>
      <c r="D77" s="193"/>
      <c r="E77" s="194"/>
      <c r="F77" s="194"/>
      <c r="G77" s="194"/>
      <c r="H77" s="195"/>
      <c r="I77" s="194"/>
      <c r="J77" s="196"/>
      <c r="K77" s="197"/>
      <c r="L77" s="123"/>
      <c r="M77" s="29"/>
    </row>
    <row r="78" spans="2:19" ht="12.75" customHeight="1">
      <c r="B78" s="72"/>
      <c r="C78" s="246" t="s">
        <v>158</v>
      </c>
      <c r="D78" s="247"/>
      <c r="E78" s="247"/>
      <c r="F78" s="247"/>
      <c r="G78" s="247"/>
      <c r="H78" s="247"/>
      <c r="I78" s="247"/>
      <c r="J78" s="247"/>
      <c r="K78" s="248"/>
      <c r="L78" s="124"/>
      <c r="M78" s="69">
        <f>SUM(M75:M77)</f>
        <v>0</v>
      </c>
    </row>
    <row r="79" spans="2:19" ht="12.95" customHeight="1">
      <c r="B79" s="57" t="s">
        <v>166</v>
      </c>
      <c r="C79" s="150" t="s">
        <v>141</v>
      </c>
      <c r="D79" s="203"/>
      <c r="E79" s="204"/>
      <c r="F79" s="204"/>
      <c r="G79" s="204"/>
      <c r="H79" s="205"/>
      <c r="I79" s="204"/>
      <c r="J79" s="206"/>
      <c r="K79" s="207"/>
      <c r="L79" s="128">
        <v>85000</v>
      </c>
      <c r="M79" s="58"/>
    </row>
    <row r="80" spans="2:19" ht="12.95" customHeight="1">
      <c r="B80" s="57"/>
      <c r="C80" s="62" t="s">
        <v>142</v>
      </c>
      <c r="D80" s="193"/>
      <c r="E80" s="194"/>
      <c r="F80" s="194"/>
      <c r="G80" s="194"/>
      <c r="H80" s="195"/>
      <c r="I80" s="194"/>
      <c r="J80" s="196"/>
      <c r="K80" s="197"/>
      <c r="L80" s="128">
        <v>145000</v>
      </c>
      <c r="M80" s="58">
        <v>130000</v>
      </c>
    </row>
    <row r="81" spans="2:13" ht="12.95" customHeight="1">
      <c r="B81" s="59"/>
      <c r="C81" s="246" t="s">
        <v>143</v>
      </c>
      <c r="D81" s="247"/>
      <c r="E81" s="247"/>
      <c r="F81" s="247"/>
      <c r="G81" s="247"/>
      <c r="H81" s="247"/>
      <c r="I81" s="247"/>
      <c r="J81" s="247"/>
      <c r="K81" s="248"/>
      <c r="L81" s="129">
        <f>SUM(L79:L80)</f>
        <v>230000</v>
      </c>
      <c r="M81" s="60">
        <f>SUM(M79:M80)</f>
        <v>130000</v>
      </c>
    </row>
    <row r="82" spans="2:13" ht="12.95" customHeight="1">
      <c r="B82" s="57" t="s">
        <v>167</v>
      </c>
      <c r="C82" s="150" t="s">
        <v>144</v>
      </c>
      <c r="D82" s="203"/>
      <c r="E82" s="204"/>
      <c r="F82" s="204"/>
      <c r="G82" s="204"/>
      <c r="H82" s="205"/>
      <c r="I82" s="204"/>
      <c r="J82" s="206"/>
      <c r="K82" s="207"/>
      <c r="L82" s="128">
        <v>650000</v>
      </c>
      <c r="M82" s="213"/>
    </row>
    <row r="83" spans="2:13" ht="12.95" customHeight="1">
      <c r="B83" s="57"/>
      <c r="C83" s="62" t="s">
        <v>249</v>
      </c>
      <c r="D83" s="193"/>
      <c r="E83" s="194"/>
      <c r="F83" s="194"/>
      <c r="G83" s="194">
        <v>100</v>
      </c>
      <c r="H83" s="195" t="s">
        <v>250</v>
      </c>
      <c r="I83" s="194"/>
      <c r="J83" s="196"/>
      <c r="K83" s="197"/>
      <c r="L83" s="128">
        <v>100000</v>
      </c>
      <c r="M83" s="58"/>
    </row>
    <row r="84" spans="2:13" ht="12.95" customHeight="1">
      <c r="B84" s="53"/>
      <c r="C84" s="255" t="s">
        <v>145</v>
      </c>
      <c r="D84" s="256"/>
      <c r="E84" s="256"/>
      <c r="F84" s="256"/>
      <c r="G84" s="256"/>
      <c r="H84" s="256"/>
      <c r="I84" s="256"/>
      <c r="J84" s="256"/>
      <c r="K84" s="257"/>
      <c r="L84" s="129">
        <f>SUM(L82:L83)</f>
        <v>750000</v>
      </c>
      <c r="M84" s="60">
        <f>SUM(M82:M83)</f>
        <v>0</v>
      </c>
    </row>
    <row r="85" spans="2:13" ht="20.100000000000001" customHeight="1" thickBot="1">
      <c r="B85" s="56"/>
      <c r="C85" s="258" t="s">
        <v>35</v>
      </c>
      <c r="D85" s="259"/>
      <c r="E85" s="259"/>
      <c r="F85" s="259"/>
      <c r="G85" s="259"/>
      <c r="H85" s="259"/>
      <c r="I85" s="259"/>
      <c r="J85" s="259"/>
      <c r="K85" s="260"/>
      <c r="L85" s="126">
        <f>L81+L78+L84</f>
        <v>980000</v>
      </c>
      <c r="M85" s="73">
        <f>SUM(M84,M81,M78)</f>
        <v>130000</v>
      </c>
    </row>
    <row r="86" spans="2:13" ht="12.95" customHeight="1" thickTop="1">
      <c r="B86" s="4"/>
      <c r="C86" s="149"/>
      <c r="D86" s="183"/>
      <c r="E86" s="184"/>
      <c r="F86" s="184"/>
      <c r="G86" s="184"/>
      <c r="H86" s="185"/>
      <c r="I86" s="184"/>
      <c r="J86" s="186"/>
      <c r="K86" s="187"/>
      <c r="L86" s="123"/>
      <c r="M86" s="28"/>
    </row>
    <row r="87" spans="2:13" ht="14.25">
      <c r="B87" s="145" t="s">
        <v>46</v>
      </c>
      <c r="C87" s="9"/>
      <c r="D87" s="173"/>
      <c r="E87" s="208"/>
      <c r="F87" s="208"/>
      <c r="G87" s="208"/>
      <c r="H87" s="175"/>
      <c r="I87" s="208"/>
      <c r="J87" s="209"/>
      <c r="K87" s="177"/>
      <c r="L87" s="123"/>
      <c r="M87" s="28"/>
    </row>
    <row r="88" spans="2:13" ht="14.25">
      <c r="B88" s="4" t="s">
        <v>154</v>
      </c>
      <c r="C88" s="7" t="s">
        <v>247</v>
      </c>
      <c r="D88" s="178"/>
      <c r="E88" s="179"/>
      <c r="F88" s="179"/>
      <c r="G88" s="179">
        <v>1</v>
      </c>
      <c r="H88" s="180" t="s">
        <v>227</v>
      </c>
      <c r="I88" s="179"/>
      <c r="J88" s="181">
        <v>2</v>
      </c>
      <c r="K88" s="182" t="s">
        <v>207</v>
      </c>
      <c r="L88" s="123">
        <v>620000</v>
      </c>
      <c r="M88" s="28"/>
    </row>
    <row r="89" spans="2:13" ht="14.25">
      <c r="B89" s="74"/>
      <c r="C89" s="255" t="s">
        <v>158</v>
      </c>
      <c r="D89" s="256"/>
      <c r="E89" s="256"/>
      <c r="F89" s="256"/>
      <c r="G89" s="256"/>
      <c r="H89" s="256"/>
      <c r="I89" s="256"/>
      <c r="J89" s="256"/>
      <c r="K89" s="257"/>
      <c r="L89" s="124">
        <f>SUM(L87:L88)</f>
        <v>620000</v>
      </c>
      <c r="M89" s="43">
        <v>0</v>
      </c>
    </row>
    <row r="90" spans="2:13" ht="12.95" customHeight="1">
      <c r="B90" s="4" t="s">
        <v>168</v>
      </c>
      <c r="C90" s="210" t="s">
        <v>248</v>
      </c>
      <c r="D90" s="168" t="s">
        <v>202</v>
      </c>
      <c r="E90" s="169">
        <v>5000</v>
      </c>
      <c r="F90" s="169" t="s">
        <v>203</v>
      </c>
      <c r="G90" s="169">
        <v>5</v>
      </c>
      <c r="H90" s="170" t="s">
        <v>227</v>
      </c>
      <c r="I90" s="169"/>
      <c r="J90" s="171"/>
      <c r="K90" s="172"/>
      <c r="L90" s="123">
        <f>E90*G90</f>
        <v>25000</v>
      </c>
      <c r="M90" s="28">
        <v>100000</v>
      </c>
    </row>
    <row r="91" spans="2:13" ht="12.95" customHeight="1">
      <c r="B91" s="7"/>
      <c r="C91" s="7" t="s">
        <v>147</v>
      </c>
      <c r="D91" s="178"/>
      <c r="E91" s="179"/>
      <c r="F91" s="179"/>
      <c r="G91" s="179"/>
      <c r="H91" s="180"/>
      <c r="I91" s="179"/>
      <c r="J91" s="181"/>
      <c r="K91" s="182"/>
      <c r="L91" s="121">
        <v>75000</v>
      </c>
      <c r="M91" s="45"/>
    </row>
    <row r="92" spans="2:13" ht="12.95" customHeight="1">
      <c r="B92" s="75"/>
      <c r="C92" s="255" t="s">
        <v>241</v>
      </c>
      <c r="D92" s="256"/>
      <c r="E92" s="256"/>
      <c r="F92" s="256"/>
      <c r="G92" s="256"/>
      <c r="H92" s="256"/>
      <c r="I92" s="256"/>
      <c r="J92" s="256"/>
      <c r="K92" s="257"/>
      <c r="L92" s="124">
        <f>SUM(L90:L91)</f>
        <v>100000</v>
      </c>
      <c r="M92" s="43">
        <f>SUM(M90:M91)</f>
        <v>100000</v>
      </c>
    </row>
    <row r="93" spans="2:13" ht="12.95" customHeight="1">
      <c r="B93" s="4"/>
      <c r="C93" s="210"/>
      <c r="D93" s="168"/>
      <c r="E93" s="169"/>
      <c r="F93" s="169"/>
      <c r="G93" s="169"/>
      <c r="H93" s="170"/>
      <c r="I93" s="169"/>
      <c r="J93" s="171"/>
      <c r="K93" s="172"/>
      <c r="L93" s="123"/>
      <c r="M93" s="28"/>
    </row>
    <row r="94" spans="2:13" ht="12.95" customHeight="1">
      <c r="B94" s="4" t="s">
        <v>167</v>
      </c>
      <c r="C94" s="4" t="s">
        <v>146</v>
      </c>
      <c r="D94" s="173"/>
      <c r="E94" s="174"/>
      <c r="F94" s="174"/>
      <c r="G94" s="174"/>
      <c r="H94" s="175"/>
      <c r="I94" s="174"/>
      <c r="J94" s="176"/>
      <c r="K94" s="177"/>
      <c r="L94" s="123">
        <v>1000000</v>
      </c>
      <c r="M94" s="28">
        <v>1000000</v>
      </c>
    </row>
    <row r="95" spans="2:13" ht="12.95" customHeight="1">
      <c r="B95" s="4"/>
      <c r="C95" s="4" t="s">
        <v>165</v>
      </c>
      <c r="D95" s="173"/>
      <c r="E95" s="174"/>
      <c r="F95" s="174"/>
      <c r="G95" s="174"/>
      <c r="H95" s="175"/>
      <c r="I95" s="174"/>
      <c r="J95" s="176"/>
      <c r="K95" s="177"/>
      <c r="L95" s="123">
        <v>550000</v>
      </c>
      <c r="M95" s="28">
        <v>70000</v>
      </c>
    </row>
    <row r="96" spans="2:13" ht="12.95" customHeight="1">
      <c r="B96" s="4"/>
      <c r="C96" s="7" t="s">
        <v>164</v>
      </c>
      <c r="D96" s="178"/>
      <c r="E96" s="179"/>
      <c r="F96" s="179"/>
      <c r="G96" s="179"/>
      <c r="H96" s="180"/>
      <c r="I96" s="179"/>
      <c r="J96" s="181"/>
      <c r="K96" s="182"/>
      <c r="L96" s="123">
        <v>250000</v>
      </c>
      <c r="M96" s="28"/>
    </row>
    <row r="97" spans="2:13" ht="12.95" customHeight="1">
      <c r="B97" s="53"/>
      <c r="C97" s="255" t="s">
        <v>240</v>
      </c>
      <c r="D97" s="256"/>
      <c r="E97" s="256"/>
      <c r="F97" s="256"/>
      <c r="G97" s="256"/>
      <c r="H97" s="256"/>
      <c r="I97" s="256"/>
      <c r="J97" s="256"/>
      <c r="K97" s="257"/>
      <c r="L97" s="124">
        <f>SUM(L94:L96)</f>
        <v>1800000</v>
      </c>
      <c r="M97" s="43">
        <f>SUM(M94:M96)</f>
        <v>1070000</v>
      </c>
    </row>
    <row r="98" spans="2:13" ht="20.100000000000001" customHeight="1" thickBot="1">
      <c r="B98" s="56"/>
      <c r="C98" s="258" t="s">
        <v>148</v>
      </c>
      <c r="D98" s="259"/>
      <c r="E98" s="259"/>
      <c r="F98" s="259"/>
      <c r="G98" s="259"/>
      <c r="H98" s="259"/>
      <c r="I98" s="259"/>
      <c r="J98" s="259"/>
      <c r="K98" s="260"/>
      <c r="L98" s="126">
        <f>SUM(L97,L92,L89)</f>
        <v>2520000</v>
      </c>
      <c r="M98" s="73">
        <f>SUM(M97,M92,M89)</f>
        <v>1170000</v>
      </c>
    </row>
    <row r="99" spans="2:13" ht="21.95" customHeight="1" thickTop="1" thickBot="1">
      <c r="B99" s="261" t="s">
        <v>180</v>
      </c>
      <c r="C99" s="262"/>
      <c r="D99" s="262"/>
      <c r="E99" s="262"/>
      <c r="F99" s="262"/>
      <c r="G99" s="262"/>
      <c r="H99" s="262"/>
      <c r="I99" s="262"/>
      <c r="J99" s="262"/>
      <c r="K99" s="263"/>
      <c r="L99" s="151">
        <f>SUM(L98,L85,L74,L57,L31)</f>
        <v>49100000</v>
      </c>
      <c r="M99" s="151">
        <f>SUM(M98,M85,M74,M57,M31)</f>
        <v>10000000</v>
      </c>
    </row>
    <row r="100" spans="2:13" ht="12.95" customHeight="1" thickTop="1">
      <c r="B100" s="12"/>
      <c r="C100" s="12"/>
      <c r="E100" s="108"/>
      <c r="F100" s="108"/>
      <c r="G100" s="108"/>
      <c r="I100" s="108"/>
      <c r="J100" s="12"/>
      <c r="L100" s="132"/>
      <c r="M100" s="12"/>
    </row>
    <row r="101" spans="2:13" ht="12.95" customHeight="1">
      <c r="B101" s="274"/>
      <c r="C101" s="274"/>
      <c r="E101" s="109"/>
      <c r="F101" s="109"/>
      <c r="G101" s="109"/>
      <c r="I101" s="109"/>
      <c r="J101" s="97"/>
      <c r="L101" s="133"/>
      <c r="M101" s="12"/>
    </row>
    <row r="102" spans="2:13" ht="12.95" customHeight="1">
      <c r="B102" s="78"/>
      <c r="C102" s="78"/>
      <c r="E102" s="110"/>
      <c r="F102" s="110"/>
      <c r="G102" s="110"/>
      <c r="I102" s="110"/>
      <c r="J102" s="78"/>
      <c r="L102" s="133"/>
      <c r="M102" s="12"/>
    </row>
    <row r="103" spans="2:13" ht="12.95" customHeight="1">
      <c r="B103" s="79"/>
      <c r="C103" s="79"/>
      <c r="D103" s="104"/>
      <c r="E103" s="111"/>
      <c r="F103" s="111"/>
      <c r="G103" s="111"/>
      <c r="H103" s="117"/>
      <c r="I103" s="111"/>
      <c r="J103" s="79"/>
      <c r="K103" s="104"/>
      <c r="L103" s="133"/>
      <c r="M103" s="12"/>
    </row>
    <row r="104" spans="2:13" ht="12.95" customHeight="1">
      <c r="B104" s="78"/>
      <c r="C104" s="80"/>
      <c r="D104" s="104"/>
      <c r="E104" s="112"/>
      <c r="F104" s="112"/>
      <c r="G104" s="112"/>
      <c r="H104" s="117"/>
      <c r="I104" s="112"/>
      <c r="J104" s="80"/>
      <c r="K104" s="104"/>
      <c r="L104" s="133"/>
    </row>
    <row r="105" spans="2:13" ht="12.95" customHeight="1">
      <c r="B105" s="78"/>
      <c r="C105" s="80"/>
      <c r="D105" s="104"/>
      <c r="E105" s="112"/>
      <c r="F105" s="112"/>
      <c r="G105" s="112"/>
      <c r="H105" s="117"/>
      <c r="I105" s="112"/>
      <c r="J105" s="80"/>
      <c r="K105" s="104"/>
      <c r="L105" s="133"/>
      <c r="M105" s="12"/>
    </row>
    <row r="106" spans="2:13" ht="12.95" customHeight="1">
      <c r="B106" s="79"/>
      <c r="C106" s="78"/>
      <c r="E106" s="110"/>
      <c r="F106" s="110"/>
      <c r="G106" s="110"/>
      <c r="I106" s="110"/>
      <c r="J106" s="78"/>
      <c r="L106" s="133"/>
      <c r="M106" s="12"/>
    </row>
    <row r="107" spans="2:13" ht="12.95" customHeight="1">
      <c r="B107" s="78"/>
      <c r="C107" s="80"/>
      <c r="D107" s="104"/>
      <c r="E107" s="112"/>
      <c r="F107" s="112"/>
      <c r="G107" s="112"/>
      <c r="H107" s="117"/>
      <c r="I107" s="112"/>
      <c r="J107" s="80"/>
      <c r="K107" s="104"/>
      <c r="L107" s="133"/>
      <c r="M107" s="12"/>
    </row>
    <row r="108" spans="2:13" ht="12.95" customHeight="1">
      <c r="B108" s="78"/>
      <c r="C108" s="80"/>
      <c r="D108" s="104"/>
      <c r="E108" s="112"/>
      <c r="F108" s="112"/>
      <c r="G108" s="112"/>
      <c r="H108" s="117"/>
      <c r="I108" s="112"/>
      <c r="J108" s="80"/>
      <c r="K108" s="104"/>
      <c r="L108" s="133"/>
      <c r="M108" s="12"/>
    </row>
    <row r="109" spans="2:13" ht="12.95" customHeight="1">
      <c r="B109" s="78"/>
      <c r="C109" s="78"/>
      <c r="E109" s="110"/>
      <c r="F109" s="110"/>
      <c r="G109" s="110"/>
      <c r="I109" s="110"/>
      <c r="J109" s="78"/>
      <c r="L109" s="133"/>
      <c r="M109" s="12"/>
    </row>
    <row r="110" spans="2:13" ht="12.95" customHeight="1"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12"/>
    </row>
    <row r="111" spans="2:13" ht="12.95" customHeight="1"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12"/>
    </row>
    <row r="112" spans="2:13" ht="12.95" customHeight="1">
      <c r="B112" s="78"/>
      <c r="C112" s="78"/>
      <c r="E112" s="110"/>
      <c r="F112" s="110"/>
      <c r="G112" s="110"/>
      <c r="I112" s="110"/>
      <c r="J112" s="78"/>
      <c r="L112" s="133"/>
      <c r="M112" s="12"/>
    </row>
    <row r="113" spans="1:14" ht="12.95" customHeight="1">
      <c r="B113" s="79"/>
      <c r="C113" s="80"/>
      <c r="D113" s="104"/>
      <c r="E113" s="112"/>
      <c r="F113" s="112"/>
      <c r="G113" s="112"/>
      <c r="H113" s="117"/>
      <c r="I113" s="112"/>
      <c r="J113" s="80"/>
      <c r="K113" s="104"/>
      <c r="L113" s="133"/>
      <c r="M113" s="12"/>
    </row>
    <row r="114" spans="1:14" ht="12.95" customHeight="1">
      <c r="B114" s="80"/>
      <c r="C114" s="80"/>
      <c r="D114" s="104"/>
      <c r="E114" s="112"/>
      <c r="F114" s="112"/>
      <c r="G114" s="112"/>
      <c r="H114" s="117"/>
      <c r="I114" s="112"/>
      <c r="J114" s="80"/>
      <c r="K114" s="104"/>
      <c r="L114" s="133"/>
      <c r="M114" s="12"/>
    </row>
    <row r="115" spans="1:14" ht="12.95" customHeight="1">
      <c r="B115" s="80"/>
      <c r="C115" s="80"/>
      <c r="D115" s="104"/>
      <c r="E115" s="112"/>
      <c r="F115" s="112"/>
      <c r="G115" s="112"/>
      <c r="H115" s="117"/>
      <c r="I115" s="112"/>
      <c r="J115" s="80"/>
      <c r="K115" s="104"/>
      <c r="L115" s="133"/>
      <c r="M115" s="12"/>
    </row>
    <row r="116" spans="1:14" ht="12.95" customHeight="1">
      <c r="A116" s="77"/>
      <c r="B116" s="79"/>
      <c r="C116" s="81"/>
      <c r="D116" s="105"/>
      <c r="E116" s="110"/>
      <c r="F116" s="110"/>
      <c r="G116" s="110"/>
      <c r="I116" s="110"/>
      <c r="J116" s="81"/>
      <c r="K116" s="105"/>
      <c r="L116" s="133"/>
      <c r="M116" s="77"/>
      <c r="N116" s="77"/>
    </row>
    <row r="117" spans="1:14" ht="12.95" customHeight="1">
      <c r="B117" s="78"/>
      <c r="C117" s="80"/>
      <c r="D117" s="104"/>
      <c r="E117" s="112"/>
      <c r="F117" s="112"/>
      <c r="G117" s="112"/>
      <c r="H117" s="117"/>
      <c r="I117" s="112"/>
      <c r="J117" s="80"/>
      <c r="K117" s="104"/>
      <c r="L117" s="133"/>
      <c r="M117" s="12"/>
    </row>
    <row r="118" spans="1:14" ht="12.95" customHeight="1">
      <c r="B118" s="78"/>
      <c r="C118" s="80"/>
      <c r="D118" s="104"/>
      <c r="E118" s="112"/>
      <c r="F118" s="112"/>
      <c r="G118" s="112"/>
      <c r="H118" s="117"/>
      <c r="I118" s="112"/>
      <c r="J118" s="80"/>
      <c r="K118" s="104"/>
      <c r="L118" s="133"/>
      <c r="M118" s="12"/>
    </row>
    <row r="119" spans="1:14" ht="12.95" customHeight="1">
      <c r="B119" s="78"/>
      <c r="C119" s="78"/>
      <c r="E119" s="110"/>
      <c r="F119" s="110"/>
      <c r="G119" s="110"/>
      <c r="I119" s="110"/>
      <c r="J119" s="78"/>
      <c r="L119" s="133"/>
      <c r="M119" s="12"/>
    </row>
    <row r="120" spans="1:14" ht="12.95" customHeight="1">
      <c r="B120" s="78"/>
      <c r="C120" s="78"/>
      <c r="E120" s="110"/>
      <c r="F120" s="110"/>
      <c r="G120" s="110"/>
      <c r="I120" s="110"/>
      <c r="J120" s="78"/>
      <c r="L120" s="133"/>
      <c r="M120" s="12"/>
    </row>
    <row r="121" spans="1:14" ht="12.95" customHeight="1">
      <c r="B121" s="12"/>
      <c r="C121" s="12"/>
      <c r="E121" s="108"/>
      <c r="F121" s="108"/>
      <c r="G121" s="108"/>
      <c r="I121" s="108"/>
      <c r="J121" s="12"/>
      <c r="L121" s="132"/>
      <c r="M121" s="12"/>
    </row>
    <row r="122" spans="1:14" ht="12.95" customHeight="1">
      <c r="B122" s="12"/>
      <c r="C122" s="12"/>
      <c r="E122" s="108"/>
      <c r="F122" s="108"/>
      <c r="G122" s="108"/>
      <c r="I122" s="108"/>
      <c r="J122" s="12"/>
      <c r="L122" s="132"/>
      <c r="M122" s="12"/>
    </row>
    <row r="123" spans="1:14" ht="12.95" customHeight="1">
      <c r="B123" s="12"/>
      <c r="C123" s="12"/>
      <c r="E123" s="108"/>
      <c r="F123" s="108"/>
      <c r="G123" s="108"/>
      <c r="I123" s="108"/>
      <c r="J123" s="12"/>
      <c r="L123" s="132"/>
      <c r="M123" s="12"/>
    </row>
    <row r="124" spans="1:14" ht="12.95" customHeight="1">
      <c r="B124" s="12"/>
      <c r="C124" s="12"/>
      <c r="E124" s="108"/>
      <c r="F124" s="108"/>
      <c r="G124" s="108"/>
      <c r="I124" s="108"/>
      <c r="J124" s="12"/>
      <c r="L124" s="132"/>
      <c r="M124" s="12"/>
    </row>
    <row r="125" spans="1:14" ht="12.95" customHeight="1">
      <c r="B125" s="12"/>
      <c r="C125" s="12"/>
      <c r="E125" s="108"/>
      <c r="F125" s="108"/>
      <c r="G125" s="108"/>
      <c r="I125" s="108"/>
      <c r="J125" s="12"/>
      <c r="L125" s="132"/>
      <c r="M125" s="12"/>
    </row>
    <row r="126" spans="1:14" ht="12.95" customHeight="1">
      <c r="B126" s="12"/>
      <c r="C126" s="12"/>
      <c r="E126" s="108"/>
      <c r="F126" s="108"/>
      <c r="G126" s="108"/>
      <c r="I126" s="108"/>
      <c r="J126" s="12"/>
      <c r="L126" s="132"/>
      <c r="M126" s="12"/>
    </row>
    <row r="127" spans="1:14" ht="12.95" customHeight="1">
      <c r="B127" s="12"/>
      <c r="C127" s="12"/>
      <c r="E127" s="108"/>
      <c r="F127" s="108"/>
      <c r="G127" s="108"/>
      <c r="I127" s="108"/>
      <c r="J127" s="12"/>
      <c r="L127" s="132"/>
      <c r="M127" s="12"/>
    </row>
    <row r="128" spans="1:14" ht="12.95" customHeight="1">
      <c r="B128" s="12"/>
      <c r="C128" s="12"/>
      <c r="E128" s="108"/>
      <c r="F128" s="108"/>
      <c r="G128" s="108"/>
      <c r="I128" s="108"/>
      <c r="J128" s="12"/>
      <c r="L128" s="132"/>
      <c r="M128" s="12"/>
    </row>
    <row r="129" spans="2:13" ht="12.95" customHeight="1">
      <c r="B129" s="12"/>
      <c r="C129" s="12"/>
      <c r="E129" s="108"/>
      <c r="F129" s="108"/>
      <c r="G129" s="108"/>
      <c r="I129" s="108"/>
      <c r="J129" s="12"/>
      <c r="L129" s="132"/>
      <c r="M129" s="12"/>
    </row>
    <row r="130" spans="2:13" ht="12.95" customHeight="1">
      <c r="B130" s="12"/>
      <c r="C130" s="12"/>
      <c r="E130" s="108"/>
      <c r="F130" s="108"/>
      <c r="G130" s="108"/>
      <c r="I130" s="108"/>
      <c r="J130" s="12"/>
      <c r="L130" s="132"/>
      <c r="M130" s="12"/>
    </row>
    <row r="131" spans="2:13" ht="12.95" customHeight="1">
      <c r="B131" s="12"/>
      <c r="C131" s="12"/>
      <c r="E131" s="108"/>
      <c r="F131" s="108"/>
      <c r="G131" s="108"/>
      <c r="I131" s="108"/>
      <c r="J131" s="12"/>
      <c r="L131" s="132"/>
      <c r="M131" s="12"/>
    </row>
    <row r="132" spans="2:13" ht="12.95" customHeight="1">
      <c r="B132" s="12"/>
      <c r="C132" s="12"/>
      <c r="E132" s="108"/>
      <c r="F132" s="108"/>
      <c r="G132" s="108"/>
      <c r="I132" s="108"/>
      <c r="J132" s="12"/>
      <c r="L132" s="132"/>
      <c r="M132" s="12"/>
    </row>
    <row r="133" spans="2:13" ht="12.95" customHeight="1">
      <c r="B133" s="12"/>
      <c r="C133" s="12"/>
      <c r="E133" s="108"/>
      <c r="F133" s="108"/>
      <c r="G133" s="108"/>
      <c r="I133" s="108"/>
      <c r="J133" s="12"/>
      <c r="L133" s="132"/>
      <c r="M133" s="12"/>
    </row>
    <row r="134" spans="2:13" ht="12.95" customHeight="1">
      <c r="B134" s="12"/>
      <c r="C134" s="12"/>
      <c r="E134" s="108"/>
      <c r="F134" s="108"/>
      <c r="G134" s="108"/>
      <c r="I134" s="108"/>
      <c r="J134" s="12"/>
      <c r="L134" s="132"/>
      <c r="M134" s="12"/>
    </row>
    <row r="135" spans="2:13" ht="12.95" customHeight="1">
      <c r="B135" s="12"/>
      <c r="C135" s="12"/>
      <c r="E135" s="108"/>
      <c r="F135" s="108"/>
      <c r="G135" s="108"/>
      <c r="I135" s="108"/>
      <c r="J135" s="12"/>
      <c r="L135" s="132"/>
      <c r="M135" s="12"/>
    </row>
    <row r="136" spans="2:13" ht="12.95" customHeight="1">
      <c r="B136" s="12"/>
      <c r="C136" s="12"/>
      <c r="E136" s="108"/>
      <c r="F136" s="108"/>
      <c r="G136" s="108"/>
      <c r="I136" s="108"/>
      <c r="J136" s="12"/>
      <c r="L136" s="132"/>
      <c r="M136" s="12"/>
    </row>
    <row r="137" spans="2:13" ht="12.95" customHeight="1">
      <c r="B137" s="12"/>
      <c r="C137" s="12"/>
      <c r="E137" s="108"/>
      <c r="F137" s="108"/>
      <c r="G137" s="108"/>
      <c r="I137" s="108"/>
      <c r="J137" s="12"/>
      <c r="L137" s="132"/>
      <c r="M137" s="12"/>
    </row>
    <row r="138" spans="2:13" ht="12.95" customHeight="1">
      <c r="B138" s="12"/>
      <c r="C138" s="12"/>
      <c r="E138" s="108"/>
      <c r="F138" s="108"/>
      <c r="G138" s="108"/>
      <c r="I138" s="108"/>
      <c r="J138" s="12"/>
      <c r="L138" s="132"/>
      <c r="M138" s="12"/>
    </row>
    <row r="139" spans="2:13" ht="12.95" customHeight="1">
      <c r="B139" s="12"/>
      <c r="C139" s="12"/>
      <c r="E139" s="108"/>
      <c r="F139" s="108"/>
      <c r="G139" s="108"/>
      <c r="I139" s="108"/>
      <c r="J139" s="12"/>
      <c r="L139" s="132"/>
      <c r="M139" s="12"/>
    </row>
    <row r="140" spans="2:13" ht="12.95" customHeight="1">
      <c r="B140" s="12"/>
      <c r="C140" s="12"/>
      <c r="E140" s="108"/>
      <c r="F140" s="108"/>
      <c r="G140" s="108"/>
      <c r="I140" s="108"/>
      <c r="J140" s="12"/>
      <c r="L140" s="132"/>
      <c r="M140" s="12"/>
    </row>
    <row r="141" spans="2:13" ht="12.95" customHeight="1">
      <c r="B141" s="12"/>
      <c r="C141" s="12"/>
      <c r="E141" s="108"/>
      <c r="F141" s="108"/>
      <c r="G141" s="108"/>
      <c r="I141" s="108"/>
      <c r="J141" s="12"/>
      <c r="L141" s="132"/>
      <c r="M141" s="12"/>
    </row>
    <row r="142" spans="2:13" ht="12.95" customHeight="1">
      <c r="B142" s="12"/>
      <c r="C142" s="12"/>
      <c r="E142" s="108"/>
      <c r="F142" s="108"/>
      <c r="G142" s="108"/>
      <c r="I142" s="108"/>
      <c r="J142" s="12"/>
      <c r="L142" s="132"/>
      <c r="M142" s="12"/>
    </row>
    <row r="143" spans="2:13" ht="12.95" customHeight="1">
      <c r="B143" s="12"/>
      <c r="C143" s="12"/>
      <c r="E143" s="108"/>
      <c r="F143" s="108"/>
      <c r="G143" s="108"/>
      <c r="I143" s="108"/>
      <c r="J143" s="12"/>
      <c r="L143" s="132"/>
      <c r="M143" s="12"/>
    </row>
    <row r="144" spans="2:13" ht="12.95" customHeight="1">
      <c r="B144" s="12"/>
      <c r="C144" s="12"/>
      <c r="E144" s="108"/>
      <c r="F144" s="108"/>
      <c r="G144" s="108"/>
      <c r="I144" s="108"/>
      <c r="J144" s="12"/>
      <c r="L144" s="132"/>
      <c r="M144" s="12"/>
    </row>
    <row r="145" spans="2:13" ht="12.95" customHeight="1">
      <c r="B145" s="12"/>
      <c r="C145" s="12"/>
      <c r="E145" s="108"/>
      <c r="F145" s="108"/>
      <c r="G145" s="108"/>
      <c r="I145" s="108"/>
      <c r="J145" s="12"/>
      <c r="L145" s="132"/>
      <c r="M145" s="12"/>
    </row>
    <row r="146" spans="2:13" ht="12.95" customHeight="1">
      <c r="B146" s="12"/>
      <c r="C146" s="12"/>
      <c r="E146" s="108"/>
      <c r="F146" s="108"/>
      <c r="G146" s="108"/>
      <c r="I146" s="108"/>
      <c r="J146" s="12"/>
      <c r="L146" s="132"/>
      <c r="M146" s="12"/>
    </row>
    <row r="147" spans="2:13" ht="12.95" customHeight="1">
      <c r="B147" s="12"/>
      <c r="C147" s="12"/>
      <c r="E147" s="108"/>
      <c r="F147" s="108"/>
      <c r="G147" s="108"/>
      <c r="I147" s="108"/>
      <c r="J147" s="12"/>
      <c r="L147" s="132"/>
      <c r="M147" s="12"/>
    </row>
    <row r="148" spans="2:13" ht="12.95" customHeight="1">
      <c r="B148" s="12"/>
      <c r="C148" s="12"/>
      <c r="E148" s="108"/>
      <c r="F148" s="108"/>
      <c r="G148" s="108"/>
      <c r="I148" s="108"/>
      <c r="J148" s="12"/>
      <c r="L148" s="132"/>
      <c r="M148" s="12"/>
    </row>
    <row r="149" spans="2:13" ht="12.95" customHeight="1">
      <c r="B149" s="12"/>
      <c r="C149" s="12"/>
      <c r="E149" s="108"/>
      <c r="F149" s="108"/>
      <c r="G149" s="108"/>
      <c r="I149" s="108"/>
      <c r="J149" s="12"/>
      <c r="L149" s="132"/>
      <c r="M149" s="12"/>
    </row>
    <row r="150" spans="2:13" ht="12.95" customHeight="1">
      <c r="B150" s="12"/>
      <c r="C150" s="12"/>
      <c r="E150" s="108"/>
      <c r="F150" s="108"/>
      <c r="G150" s="108"/>
      <c r="I150" s="108"/>
      <c r="J150" s="12"/>
      <c r="L150" s="132"/>
      <c r="M150" s="12"/>
    </row>
    <row r="151" spans="2:13" ht="12.95" customHeight="1">
      <c r="B151" s="12"/>
      <c r="C151" s="12"/>
      <c r="E151" s="108"/>
      <c r="F151" s="108"/>
      <c r="G151" s="108"/>
      <c r="I151" s="108"/>
      <c r="J151" s="12"/>
      <c r="L151" s="132"/>
      <c r="M151" s="12"/>
    </row>
    <row r="152" spans="2:13" ht="12.95" customHeight="1">
      <c r="B152" s="12"/>
      <c r="C152" s="12"/>
      <c r="E152" s="108"/>
      <c r="F152" s="108"/>
      <c r="G152" s="108"/>
      <c r="I152" s="108"/>
      <c r="J152" s="12"/>
      <c r="L152" s="132"/>
      <c r="M152" s="12"/>
    </row>
    <row r="153" spans="2:13" ht="12.95" customHeight="1">
      <c r="B153" s="12"/>
      <c r="C153" s="12"/>
      <c r="E153" s="108"/>
      <c r="F153" s="108"/>
      <c r="G153" s="108"/>
      <c r="I153" s="108"/>
      <c r="J153" s="12"/>
      <c r="L153" s="132"/>
      <c r="M153" s="12"/>
    </row>
    <row r="154" spans="2:13" ht="12.95" customHeight="1">
      <c r="B154" s="12"/>
      <c r="C154" s="12"/>
      <c r="E154" s="108"/>
      <c r="F154" s="108"/>
      <c r="G154" s="108"/>
      <c r="I154" s="108"/>
      <c r="J154" s="12"/>
      <c r="L154" s="132"/>
      <c r="M154" s="12"/>
    </row>
    <row r="155" spans="2:13" ht="12.95" customHeight="1">
      <c r="B155" s="12"/>
      <c r="C155" s="12"/>
      <c r="E155" s="108"/>
      <c r="F155" s="108"/>
      <c r="G155" s="108"/>
      <c r="I155" s="108"/>
      <c r="J155" s="12"/>
      <c r="L155" s="132"/>
      <c r="M155" s="12"/>
    </row>
    <row r="156" spans="2:13" ht="12.95" customHeight="1">
      <c r="B156" s="12"/>
      <c r="C156" s="12"/>
      <c r="E156" s="108"/>
      <c r="F156" s="108"/>
      <c r="G156" s="108"/>
      <c r="I156" s="108"/>
      <c r="J156" s="12"/>
      <c r="L156" s="132"/>
      <c r="M156" s="12"/>
    </row>
    <row r="157" spans="2:13" ht="12.95" customHeight="1">
      <c r="B157" s="12"/>
      <c r="C157" s="12"/>
      <c r="E157" s="108"/>
      <c r="F157" s="108"/>
      <c r="G157" s="108"/>
      <c r="I157" s="108"/>
      <c r="J157" s="12"/>
      <c r="L157" s="132"/>
      <c r="M157" s="12"/>
    </row>
    <row r="158" spans="2:13" ht="12.95" customHeight="1">
      <c r="B158" s="12"/>
      <c r="C158" s="12"/>
      <c r="E158" s="108"/>
      <c r="F158" s="108"/>
      <c r="G158" s="108"/>
      <c r="I158" s="108"/>
      <c r="J158" s="12"/>
      <c r="L158" s="132"/>
      <c r="M158" s="12"/>
    </row>
    <row r="159" spans="2:13" ht="12.95" customHeight="1">
      <c r="B159" s="12"/>
      <c r="C159" s="12"/>
      <c r="E159" s="108"/>
      <c r="F159" s="108"/>
      <c r="G159" s="108"/>
      <c r="I159" s="108"/>
      <c r="J159" s="12"/>
      <c r="L159" s="132"/>
      <c r="M159" s="12"/>
    </row>
    <row r="160" spans="2:13" ht="12.95" customHeight="1">
      <c r="B160" s="12"/>
      <c r="C160" s="12"/>
      <c r="E160" s="108"/>
      <c r="F160" s="108"/>
      <c r="G160" s="108"/>
      <c r="I160" s="108"/>
      <c r="J160" s="12"/>
      <c r="L160" s="132"/>
      <c r="M160" s="12"/>
    </row>
    <row r="161" spans="2:13" ht="12.95" customHeight="1">
      <c r="B161" s="12"/>
      <c r="C161" s="12"/>
      <c r="E161" s="108"/>
      <c r="F161" s="108"/>
      <c r="G161" s="108"/>
      <c r="I161" s="108"/>
      <c r="J161" s="12"/>
      <c r="L161" s="132"/>
      <c r="M161" s="12"/>
    </row>
    <row r="162" spans="2:13" ht="12.95" customHeight="1">
      <c r="B162" s="12"/>
      <c r="C162" s="12"/>
      <c r="E162" s="108"/>
      <c r="F162" s="108"/>
      <c r="G162" s="108"/>
      <c r="I162" s="108"/>
      <c r="J162" s="12"/>
      <c r="L162" s="132"/>
      <c r="M162" s="12"/>
    </row>
    <row r="163" spans="2:13" ht="12.95" customHeight="1">
      <c r="B163" s="12"/>
      <c r="C163" s="12"/>
      <c r="E163" s="108"/>
      <c r="F163" s="108"/>
      <c r="G163" s="108"/>
      <c r="I163" s="108"/>
      <c r="J163" s="12"/>
      <c r="L163" s="132"/>
      <c r="M163" s="12"/>
    </row>
    <row r="164" spans="2:13" ht="12.95" customHeight="1">
      <c r="B164" s="12"/>
      <c r="C164" s="12"/>
      <c r="E164" s="108"/>
      <c r="F164" s="108"/>
      <c r="G164" s="108"/>
      <c r="I164" s="108"/>
      <c r="J164" s="12"/>
      <c r="L164" s="132"/>
      <c r="M164" s="12"/>
    </row>
    <row r="165" spans="2:13" ht="12.95" customHeight="1">
      <c r="B165" s="12"/>
      <c r="C165" s="12"/>
      <c r="E165" s="108"/>
      <c r="F165" s="108"/>
      <c r="G165" s="108"/>
      <c r="I165" s="108"/>
      <c r="J165" s="12"/>
      <c r="L165" s="132"/>
      <c r="M165" s="12"/>
    </row>
    <row r="166" spans="2:13" ht="12.95" customHeight="1">
      <c r="B166" s="12"/>
      <c r="C166" s="12"/>
      <c r="E166" s="108"/>
      <c r="F166" s="108"/>
      <c r="G166" s="108"/>
      <c r="I166" s="108"/>
      <c r="J166" s="12"/>
      <c r="L166" s="132"/>
      <c r="M166" s="12"/>
    </row>
    <row r="167" spans="2:13" ht="12.95" customHeight="1">
      <c r="B167" s="12"/>
      <c r="C167" s="12"/>
      <c r="E167" s="108"/>
      <c r="F167" s="108"/>
      <c r="G167" s="108"/>
      <c r="I167" s="108"/>
      <c r="J167" s="12"/>
      <c r="L167" s="132"/>
      <c r="M167" s="12"/>
    </row>
    <row r="168" spans="2:13" ht="12.95" customHeight="1">
      <c r="B168" s="12"/>
      <c r="C168" s="12"/>
      <c r="E168" s="108"/>
      <c r="F168" s="108"/>
      <c r="G168" s="108"/>
      <c r="I168" s="108"/>
      <c r="J168" s="12"/>
      <c r="L168" s="132"/>
      <c r="M168" s="12"/>
    </row>
    <row r="169" spans="2:13" ht="12.95" customHeight="1">
      <c r="B169" s="12"/>
      <c r="C169" s="12"/>
      <c r="E169" s="108"/>
      <c r="F169" s="108"/>
      <c r="G169" s="108"/>
      <c r="I169" s="108"/>
      <c r="J169" s="12"/>
      <c r="L169" s="132"/>
      <c r="M169" s="12"/>
    </row>
    <row r="170" spans="2:13" ht="12.95" customHeight="1">
      <c r="B170" s="12"/>
      <c r="C170" s="12"/>
      <c r="E170" s="108"/>
      <c r="F170" s="108"/>
      <c r="G170" s="108"/>
      <c r="I170" s="108"/>
      <c r="J170" s="12"/>
      <c r="L170" s="132"/>
      <c r="M170" s="12"/>
    </row>
    <row r="171" spans="2:13" ht="12.95" customHeight="1">
      <c r="B171" s="12"/>
      <c r="C171" s="12"/>
      <c r="E171" s="108"/>
      <c r="F171" s="108"/>
      <c r="G171" s="108"/>
      <c r="I171" s="108"/>
      <c r="J171" s="12"/>
      <c r="L171" s="132"/>
      <c r="M171" s="12"/>
    </row>
    <row r="172" spans="2:13" ht="12.95" customHeight="1">
      <c r="B172" s="12"/>
      <c r="C172" s="12"/>
      <c r="E172" s="108"/>
      <c r="F172" s="108"/>
      <c r="G172" s="108"/>
      <c r="I172" s="108"/>
      <c r="J172" s="12"/>
      <c r="L172" s="132"/>
      <c r="M172" s="12"/>
    </row>
    <row r="173" spans="2:13" ht="12.95" customHeight="1">
      <c r="B173" s="12"/>
      <c r="C173" s="12"/>
      <c r="E173" s="108"/>
      <c r="F173" s="108"/>
      <c r="G173" s="108"/>
      <c r="I173" s="108"/>
      <c r="J173" s="12"/>
      <c r="L173" s="132"/>
      <c r="M173" s="12"/>
    </row>
    <row r="174" spans="2:13" ht="12.95" customHeight="1">
      <c r="B174" s="12"/>
      <c r="C174" s="12"/>
      <c r="E174" s="108"/>
      <c r="F174" s="108"/>
      <c r="G174" s="108"/>
      <c r="I174" s="108"/>
      <c r="J174" s="12"/>
      <c r="L174" s="132"/>
      <c r="M174" s="12"/>
    </row>
    <row r="175" spans="2:13" ht="12.95" customHeight="1">
      <c r="B175" s="12"/>
      <c r="C175" s="12"/>
      <c r="E175" s="108"/>
      <c r="F175" s="108"/>
      <c r="G175" s="108"/>
      <c r="I175" s="108"/>
      <c r="J175" s="12"/>
      <c r="L175" s="132"/>
      <c r="M175" s="12"/>
    </row>
    <row r="176" spans="2:13" ht="12.95" customHeight="1">
      <c r="B176" s="12"/>
      <c r="C176" s="12"/>
      <c r="E176" s="108"/>
      <c r="F176" s="108"/>
      <c r="G176" s="108"/>
      <c r="I176" s="108"/>
      <c r="J176" s="12"/>
      <c r="L176" s="132"/>
      <c r="M176" s="12"/>
    </row>
    <row r="177" spans="2:13" ht="12.95" customHeight="1">
      <c r="B177" s="12"/>
      <c r="C177" s="12"/>
      <c r="E177" s="108"/>
      <c r="F177" s="108"/>
      <c r="G177" s="108"/>
      <c r="I177" s="108"/>
      <c r="J177" s="12"/>
      <c r="L177" s="132"/>
      <c r="M177" s="12"/>
    </row>
    <row r="178" spans="2:13" ht="12.95" customHeight="1">
      <c r="B178" s="12"/>
      <c r="C178" s="12"/>
      <c r="E178" s="108"/>
      <c r="F178" s="108"/>
      <c r="G178" s="108"/>
      <c r="I178" s="108"/>
      <c r="J178" s="12"/>
      <c r="L178" s="132"/>
      <c r="M178" s="12"/>
    </row>
    <row r="179" spans="2:13" ht="12.95" customHeight="1">
      <c r="B179" s="12"/>
      <c r="C179" s="12"/>
      <c r="E179" s="108"/>
      <c r="F179" s="108"/>
      <c r="G179" s="108"/>
      <c r="I179" s="108"/>
      <c r="J179" s="12"/>
      <c r="L179" s="132"/>
      <c r="M179" s="12"/>
    </row>
    <row r="180" spans="2:13" ht="12.95" customHeight="1">
      <c r="B180" s="12"/>
      <c r="C180" s="12"/>
      <c r="E180" s="108"/>
      <c r="F180" s="108"/>
      <c r="G180" s="108"/>
      <c r="I180" s="108"/>
      <c r="J180" s="12"/>
      <c r="L180" s="132"/>
      <c r="M180" s="12"/>
    </row>
    <row r="181" spans="2:13" ht="12.95" customHeight="1">
      <c r="B181" s="12"/>
      <c r="C181" s="12"/>
      <c r="E181" s="108"/>
      <c r="F181" s="108"/>
      <c r="G181" s="108"/>
      <c r="I181" s="108"/>
      <c r="J181" s="12"/>
      <c r="L181" s="132"/>
      <c r="M181" s="12"/>
    </row>
    <row r="182" spans="2:13" ht="12.95" customHeight="1">
      <c r="B182" s="12"/>
      <c r="C182" s="12"/>
      <c r="E182" s="108"/>
      <c r="F182" s="108"/>
      <c r="G182" s="108"/>
      <c r="I182" s="108"/>
      <c r="J182" s="12"/>
      <c r="L182" s="132"/>
      <c r="M182" s="12"/>
    </row>
    <row r="183" spans="2:13" ht="12.95" customHeight="1">
      <c r="B183" s="12"/>
      <c r="C183" s="12"/>
      <c r="E183" s="108"/>
      <c r="F183" s="108"/>
      <c r="G183" s="108"/>
      <c r="I183" s="108"/>
      <c r="J183" s="12"/>
      <c r="L183" s="132"/>
      <c r="M183" s="12"/>
    </row>
    <row r="184" spans="2:13" ht="12.95" customHeight="1">
      <c r="B184" s="12"/>
      <c r="C184" s="12"/>
      <c r="E184" s="108"/>
      <c r="F184" s="108"/>
      <c r="G184" s="108"/>
      <c r="I184" s="108"/>
      <c r="J184" s="12"/>
      <c r="L184" s="132"/>
      <c r="M184" s="12"/>
    </row>
    <row r="185" spans="2:13" ht="12.95" customHeight="1">
      <c r="B185" s="12"/>
      <c r="C185" s="12"/>
      <c r="E185" s="108"/>
      <c r="F185" s="108"/>
      <c r="G185" s="108"/>
      <c r="I185" s="108"/>
      <c r="J185" s="12"/>
      <c r="L185" s="132"/>
      <c r="M185" s="12"/>
    </row>
    <row r="186" spans="2:13" ht="12.95" customHeight="1">
      <c r="B186" s="12"/>
      <c r="C186" s="12"/>
      <c r="E186" s="108"/>
      <c r="F186" s="108"/>
      <c r="G186" s="108"/>
      <c r="I186" s="108"/>
      <c r="J186" s="12"/>
      <c r="L186" s="132"/>
      <c r="M186" s="12"/>
    </row>
    <row r="187" spans="2:13" ht="12.95" customHeight="1">
      <c r="B187" s="12"/>
      <c r="C187" s="12"/>
      <c r="E187" s="108"/>
      <c r="F187" s="108"/>
      <c r="G187" s="108"/>
      <c r="I187" s="108"/>
      <c r="J187" s="12"/>
      <c r="L187" s="132"/>
      <c r="M187" s="12"/>
    </row>
    <row r="188" spans="2:13" ht="12.95" customHeight="1">
      <c r="B188" s="12"/>
      <c r="C188" s="12"/>
      <c r="E188" s="108"/>
      <c r="F188" s="108"/>
      <c r="G188" s="108"/>
      <c r="I188" s="108"/>
      <c r="J188" s="12"/>
      <c r="L188" s="132"/>
      <c r="M188" s="12"/>
    </row>
    <row r="189" spans="2:13" ht="12.95" customHeight="1">
      <c r="B189" s="12"/>
      <c r="C189" s="12"/>
      <c r="E189" s="108"/>
      <c r="F189" s="108"/>
      <c r="G189" s="108"/>
      <c r="I189" s="108"/>
      <c r="J189" s="12"/>
      <c r="L189" s="132"/>
      <c r="M189" s="12"/>
    </row>
    <row r="190" spans="2:13" ht="12.95" customHeight="1">
      <c r="B190" s="12"/>
      <c r="C190" s="12"/>
      <c r="E190" s="108"/>
      <c r="F190" s="108"/>
      <c r="G190" s="108"/>
      <c r="I190" s="108"/>
      <c r="J190" s="12"/>
      <c r="L190" s="132"/>
      <c r="M190" s="12"/>
    </row>
    <row r="191" spans="2:13" ht="12.95" customHeight="1">
      <c r="B191" s="12"/>
      <c r="C191" s="12"/>
      <c r="E191" s="108"/>
      <c r="F191" s="108"/>
      <c r="G191" s="108"/>
      <c r="I191" s="108"/>
      <c r="J191" s="12"/>
      <c r="L191" s="132"/>
      <c r="M191" s="12"/>
    </row>
    <row r="192" spans="2:13" ht="12.95" customHeight="1">
      <c r="B192" s="12"/>
      <c r="C192" s="12"/>
      <c r="E192" s="108"/>
      <c r="F192" s="108"/>
      <c r="G192" s="108"/>
      <c r="I192" s="108"/>
      <c r="J192" s="12"/>
      <c r="L192" s="132"/>
      <c r="M192" s="12"/>
    </row>
    <row r="193" spans="2:13" ht="12.95" customHeight="1">
      <c r="B193" s="12"/>
      <c r="C193" s="12"/>
      <c r="E193" s="108"/>
      <c r="F193" s="108"/>
      <c r="G193" s="108"/>
      <c r="I193" s="108"/>
      <c r="J193" s="12"/>
      <c r="L193" s="132"/>
      <c r="M193" s="12"/>
    </row>
    <row r="194" spans="2:13" ht="12.95" customHeight="1">
      <c r="B194" s="12"/>
      <c r="C194" s="12"/>
      <c r="E194" s="108"/>
      <c r="F194" s="108"/>
      <c r="G194" s="108"/>
      <c r="I194" s="108"/>
      <c r="J194" s="12"/>
      <c r="L194" s="132"/>
      <c r="M194" s="12"/>
    </row>
    <row r="195" spans="2:13" ht="12.95" customHeight="1">
      <c r="B195" s="12"/>
      <c r="C195" s="12"/>
      <c r="E195" s="108"/>
      <c r="F195" s="108"/>
      <c r="G195" s="108"/>
      <c r="I195" s="108"/>
      <c r="J195" s="12"/>
      <c r="L195" s="132"/>
      <c r="M195" s="12"/>
    </row>
    <row r="196" spans="2:13" ht="12.95" customHeight="1">
      <c r="B196" s="12"/>
      <c r="C196" s="12"/>
      <c r="E196" s="108"/>
      <c r="F196" s="108"/>
      <c r="G196" s="108"/>
      <c r="I196" s="108"/>
      <c r="J196" s="12"/>
      <c r="L196" s="132"/>
      <c r="M196" s="12"/>
    </row>
    <row r="197" spans="2:13" ht="12.95" customHeight="1">
      <c r="B197" s="12"/>
      <c r="C197" s="12"/>
      <c r="E197" s="108"/>
      <c r="F197" s="108"/>
      <c r="G197" s="108"/>
      <c r="I197" s="108"/>
      <c r="J197" s="12"/>
      <c r="L197" s="132"/>
      <c r="M197" s="12"/>
    </row>
    <row r="198" spans="2:13" ht="12.95" customHeight="1">
      <c r="B198" s="12"/>
      <c r="C198" s="12"/>
      <c r="E198" s="108"/>
      <c r="F198" s="108"/>
      <c r="G198" s="108"/>
      <c r="I198" s="108"/>
      <c r="J198" s="12"/>
      <c r="L198" s="132"/>
      <c r="M198" s="12"/>
    </row>
    <row r="199" spans="2:13" ht="12.95" customHeight="1">
      <c r="B199" s="12"/>
      <c r="C199" s="12"/>
      <c r="E199" s="108"/>
      <c r="F199" s="108"/>
      <c r="G199" s="108"/>
      <c r="I199" s="108"/>
      <c r="J199" s="12"/>
      <c r="L199" s="132"/>
      <c r="M199" s="12"/>
    </row>
    <row r="200" spans="2:13" ht="12.95" customHeight="1">
      <c r="B200" s="12"/>
      <c r="C200" s="12"/>
      <c r="E200" s="108"/>
      <c r="F200" s="108"/>
      <c r="G200" s="108"/>
      <c r="I200" s="108"/>
      <c r="J200" s="12"/>
      <c r="L200" s="132"/>
      <c r="M200" s="12"/>
    </row>
    <row r="201" spans="2:13" ht="12.95" customHeight="1">
      <c r="B201" s="12"/>
      <c r="C201" s="12"/>
      <c r="E201" s="108"/>
      <c r="F201" s="108"/>
      <c r="G201" s="108"/>
      <c r="I201" s="108"/>
      <c r="J201" s="12"/>
      <c r="L201" s="132"/>
      <c r="M201" s="12"/>
    </row>
    <row r="202" spans="2:13" ht="12.95" customHeight="1">
      <c r="B202" s="12"/>
      <c r="C202" s="12"/>
      <c r="E202" s="108"/>
      <c r="F202" s="108"/>
      <c r="G202" s="108"/>
      <c r="I202" s="108"/>
      <c r="J202" s="12"/>
      <c r="L202" s="132"/>
      <c r="M202" s="12"/>
    </row>
    <row r="203" spans="2:13" ht="12.95" customHeight="1">
      <c r="B203" s="12"/>
      <c r="C203" s="12"/>
      <c r="E203" s="108"/>
      <c r="F203" s="108"/>
      <c r="G203" s="108"/>
      <c r="I203" s="108"/>
      <c r="J203" s="12"/>
      <c r="L203" s="132"/>
      <c r="M203" s="12"/>
    </row>
    <row r="204" spans="2:13" ht="12.95" customHeight="1">
      <c r="B204" s="12"/>
      <c r="C204" s="12"/>
      <c r="E204" s="108"/>
      <c r="F204" s="108"/>
      <c r="G204" s="108"/>
      <c r="I204" s="108"/>
      <c r="J204" s="12"/>
      <c r="L204" s="132"/>
      <c r="M204" s="12"/>
    </row>
    <row r="205" spans="2:13" ht="12.95" customHeight="1">
      <c r="B205" s="12"/>
      <c r="C205" s="12"/>
      <c r="E205" s="108"/>
      <c r="F205" s="108"/>
      <c r="G205" s="108"/>
      <c r="I205" s="108"/>
      <c r="J205" s="12"/>
      <c r="L205" s="132"/>
      <c r="M205" s="12"/>
    </row>
    <row r="206" spans="2:13" ht="12.95" customHeight="1">
      <c r="B206" s="12"/>
      <c r="C206" s="12"/>
      <c r="E206" s="108"/>
      <c r="F206" s="108"/>
      <c r="G206" s="108"/>
      <c r="I206" s="108"/>
      <c r="J206" s="12"/>
      <c r="L206" s="132"/>
      <c r="M206" s="12"/>
    </row>
    <row r="207" spans="2:13" ht="12.95" customHeight="1">
      <c r="B207" s="12"/>
      <c r="C207" s="12"/>
      <c r="E207" s="108"/>
      <c r="F207" s="108"/>
      <c r="G207" s="108"/>
      <c r="I207" s="108"/>
      <c r="J207" s="12"/>
      <c r="L207" s="132"/>
      <c r="M207" s="12"/>
    </row>
    <row r="208" spans="2:13" ht="12.95" customHeight="1">
      <c r="B208" s="12"/>
      <c r="C208" s="12"/>
      <c r="E208" s="108"/>
      <c r="F208" s="108"/>
      <c r="G208" s="108"/>
      <c r="I208" s="108"/>
      <c r="J208" s="12"/>
      <c r="L208" s="132"/>
      <c r="M208" s="12"/>
    </row>
    <row r="209" spans="2:13" ht="12.95" customHeight="1">
      <c r="B209" s="12"/>
      <c r="C209" s="12"/>
      <c r="E209" s="108"/>
      <c r="F209" s="108"/>
      <c r="G209" s="108"/>
      <c r="I209" s="108"/>
      <c r="J209" s="12"/>
      <c r="L209" s="132"/>
      <c r="M209" s="12"/>
    </row>
  </sheetData>
  <mergeCells count="45">
    <mergeCell ref="C78:K78"/>
    <mergeCell ref="C81:K81"/>
    <mergeCell ref="C89:K89"/>
    <mergeCell ref="C92:K92"/>
    <mergeCell ref="C64:K64"/>
    <mergeCell ref="A58:N58"/>
    <mergeCell ref="B7:B8"/>
    <mergeCell ref="M7:M8"/>
    <mergeCell ref="L7:L8"/>
    <mergeCell ref="B101:C101"/>
    <mergeCell ref="C56:K56"/>
    <mergeCell ref="C57:K57"/>
    <mergeCell ref="F8:H8"/>
    <mergeCell ref="C12:K12"/>
    <mergeCell ref="C17:K17"/>
    <mergeCell ref="C30:K30"/>
    <mergeCell ref="C31:K31"/>
    <mergeCell ref="D8:E8"/>
    <mergeCell ref="I8:K8"/>
    <mergeCell ref="L64:L65"/>
    <mergeCell ref="M64:M65"/>
    <mergeCell ref="B110:L110"/>
    <mergeCell ref="B111:L111"/>
    <mergeCell ref="C62:M62"/>
    <mergeCell ref="A60:M60"/>
    <mergeCell ref="A61:M61"/>
    <mergeCell ref="C73:K73"/>
    <mergeCell ref="C74:K74"/>
    <mergeCell ref="C84:K84"/>
    <mergeCell ref="C85:K85"/>
    <mergeCell ref="C97:K97"/>
    <mergeCell ref="C98:K98"/>
    <mergeCell ref="B99:K99"/>
    <mergeCell ref="B64:B65"/>
    <mergeCell ref="D65:E65"/>
    <mergeCell ref="F65:H65"/>
    <mergeCell ref="I65:K65"/>
    <mergeCell ref="A3:M3"/>
    <mergeCell ref="A4:M4"/>
    <mergeCell ref="A1:M1"/>
    <mergeCell ref="C37:K37"/>
    <mergeCell ref="C44:K44"/>
    <mergeCell ref="C7:K7"/>
    <mergeCell ref="A2:N2"/>
    <mergeCell ref="C5:M5"/>
  </mergeCells>
  <phoneticPr fontId="3"/>
  <printOptions horizontalCentered="1" gridLinesSet="0"/>
  <pageMargins left="0.51181102362204722" right="0.31496062992125984" top="0.82677165354330717" bottom="0.98425196850393704" header="0.51181102362204722" footer="0.51181102362204722"/>
  <pageSetup paperSize="9" scale="88" fitToHeight="0" orientation="portrait" verticalDpi="4294967292" r:id="rId1"/>
  <headerFooter alignWithMargins="0"/>
  <rowBreaks count="1" manualBreakCount="1">
    <brk id="58" max="12" man="1"/>
  </rowBreaks>
  <ignoredErrors>
    <ignoredError sqref="L81:M81 M92 M7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view="pageBreakPreview" zoomScale="115" zoomScaleNormal="100" zoomScaleSheetLayoutView="115" workbookViewId="0">
      <selection activeCell="G21" sqref="G21"/>
    </sheetView>
  </sheetViews>
  <sheetFormatPr defaultColWidth="10.625" defaultRowHeight="20.100000000000001" customHeight="1"/>
  <cols>
    <col min="1" max="2" width="4.875" style="1" customWidth="1"/>
    <col min="3" max="3" width="28.875" style="1" customWidth="1"/>
    <col min="4" max="4" width="17" style="1" customWidth="1"/>
    <col min="5" max="5" width="6.625" style="1" customWidth="1"/>
    <col min="6" max="16384" width="10.625" style="1"/>
  </cols>
  <sheetData>
    <row r="1" spans="2:6" ht="20.100000000000001" customHeight="1">
      <c r="B1" s="214" t="s">
        <v>117</v>
      </c>
      <c r="C1" s="214"/>
      <c r="D1" s="214"/>
      <c r="E1" s="82"/>
      <c r="F1" s="82"/>
    </row>
    <row r="2" spans="2:6" ht="20.100000000000001" customHeight="1">
      <c r="B2" s="252"/>
      <c r="C2" s="252"/>
      <c r="D2" s="252"/>
    </row>
    <row r="3" spans="2:6" ht="20.100000000000001" customHeight="1">
      <c r="B3" s="278" t="s">
        <v>157</v>
      </c>
      <c r="C3" s="278"/>
      <c r="D3" s="278"/>
      <c r="E3" s="15"/>
    </row>
    <row r="4" spans="2:6" ht="20.100000000000001" customHeight="1">
      <c r="B4" s="278" t="s">
        <v>290</v>
      </c>
      <c r="C4" s="278"/>
      <c r="D4" s="278"/>
      <c r="E4" s="15"/>
    </row>
    <row r="5" spans="2:6" ht="20.100000000000001" customHeight="1">
      <c r="D5" s="85" t="s">
        <v>285</v>
      </c>
    </row>
    <row r="6" spans="2:6" ht="20.100000000000001" customHeight="1">
      <c r="D6" s="86" t="s">
        <v>265</v>
      </c>
    </row>
    <row r="7" spans="2:6" ht="20.100000000000001" customHeight="1">
      <c r="B7" s="75"/>
      <c r="C7" s="88" t="s">
        <v>36</v>
      </c>
      <c r="D7" s="88" t="s">
        <v>291</v>
      </c>
    </row>
    <row r="8" spans="2:6" ht="16.5" customHeight="1">
      <c r="B8" s="75">
        <v>1</v>
      </c>
      <c r="C8" s="75" t="s">
        <v>37</v>
      </c>
      <c r="D8" s="44">
        <v>3000000</v>
      </c>
    </row>
    <row r="9" spans="2:6" ht="16.5" customHeight="1">
      <c r="B9" s="75">
        <v>2</v>
      </c>
      <c r="C9" s="75" t="s">
        <v>38</v>
      </c>
      <c r="D9" s="44">
        <v>2000000</v>
      </c>
    </row>
    <row r="10" spans="2:6" ht="16.5" customHeight="1">
      <c r="B10" s="75">
        <v>3</v>
      </c>
      <c r="C10" s="75" t="s">
        <v>39</v>
      </c>
      <c r="D10" s="44">
        <v>1200000</v>
      </c>
    </row>
    <row r="11" spans="2:6" ht="17.25" customHeight="1">
      <c r="B11" s="75">
        <v>4</v>
      </c>
      <c r="C11" s="75" t="s">
        <v>40</v>
      </c>
      <c r="D11" s="44">
        <v>1000000</v>
      </c>
    </row>
    <row r="12" spans="2:6" ht="15.75" customHeight="1">
      <c r="B12" s="75">
        <v>5</v>
      </c>
      <c r="C12" s="75" t="s">
        <v>41</v>
      </c>
      <c r="D12" s="44">
        <v>700000</v>
      </c>
    </row>
    <row r="13" spans="2:6" ht="16.5" customHeight="1">
      <c r="B13" s="75">
        <v>6</v>
      </c>
      <c r="C13" s="75" t="s">
        <v>42</v>
      </c>
      <c r="D13" s="44">
        <v>600000</v>
      </c>
    </row>
    <row r="14" spans="2:6" ht="16.5" customHeight="1">
      <c r="B14" s="75">
        <v>7</v>
      </c>
      <c r="C14" s="75" t="s">
        <v>7</v>
      </c>
      <c r="D14" s="44">
        <v>500000</v>
      </c>
    </row>
    <row r="15" spans="2:6" ht="18" customHeight="1">
      <c r="B15" s="75">
        <v>8</v>
      </c>
      <c r="C15" s="75" t="s">
        <v>8</v>
      </c>
      <c r="D15" s="44">
        <v>400000</v>
      </c>
    </row>
    <row r="16" spans="2:6" ht="16.5" customHeight="1">
      <c r="B16" s="75">
        <v>9</v>
      </c>
      <c r="C16" s="75" t="s">
        <v>43</v>
      </c>
      <c r="D16" s="44">
        <v>300000</v>
      </c>
    </row>
    <row r="17" spans="2:4" ht="15.75" customHeight="1" thickBot="1">
      <c r="B17" s="76">
        <v>10</v>
      </c>
      <c r="C17" s="76" t="s">
        <v>87</v>
      </c>
      <c r="D17" s="89">
        <v>300000</v>
      </c>
    </row>
    <row r="18" spans="2:4" ht="20.100000000000001" customHeight="1" thickTop="1">
      <c r="B18" s="7"/>
      <c r="C18" s="93" t="s">
        <v>92</v>
      </c>
      <c r="D18" s="52">
        <f>SUM(D8:D17)</f>
        <v>10000000</v>
      </c>
    </row>
  </sheetData>
  <mergeCells count="4">
    <mergeCell ref="B3:D3"/>
    <mergeCell ref="B1:D1"/>
    <mergeCell ref="B2:D2"/>
    <mergeCell ref="B4:D4"/>
  </mergeCells>
  <phoneticPr fontId="3"/>
  <printOptions horizontalCentered="1" gridLinesSet="0"/>
  <pageMargins left="0.78740157480314965" right="0.78740157480314965" top="0.98425196850393704" bottom="1.0629921259842521" header="0.51181102362204722" footer="0.51181102362204722"/>
  <pageSetup paperSize="9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Normal="100" zoomScaleSheetLayoutView="100" workbookViewId="0">
      <selection activeCell="A3" sqref="A3:E3"/>
    </sheetView>
  </sheetViews>
  <sheetFormatPr defaultColWidth="10.625" defaultRowHeight="14.1" customHeight="1"/>
  <cols>
    <col min="1" max="1" width="5" style="90" customWidth="1"/>
    <col min="2" max="2" width="12.25" style="90" customWidth="1"/>
    <col min="3" max="3" width="15.625" style="90" customWidth="1"/>
    <col min="4" max="4" width="28.75" style="90" customWidth="1"/>
    <col min="5" max="5" width="13.875" style="90" customWidth="1"/>
    <col min="6" max="16384" width="10.625" style="90"/>
  </cols>
  <sheetData>
    <row r="1" spans="1:5" ht="21.75" customHeight="1">
      <c r="A1" s="279" t="s">
        <v>117</v>
      </c>
      <c r="B1" s="279"/>
      <c r="C1" s="279"/>
      <c r="D1" s="279"/>
      <c r="E1" s="279"/>
    </row>
    <row r="2" spans="1:5" ht="22.5" customHeight="1">
      <c r="A2" s="280"/>
      <c r="B2" s="280"/>
      <c r="C2" s="280"/>
      <c r="D2" s="280"/>
      <c r="E2" s="280"/>
    </row>
    <row r="3" spans="1:5" ht="20.100000000000001" customHeight="1">
      <c r="A3" s="280" t="s">
        <v>102</v>
      </c>
      <c r="B3" s="280"/>
      <c r="C3" s="280"/>
      <c r="D3" s="280"/>
      <c r="E3" s="280"/>
    </row>
    <row r="4" spans="1:5" ht="20.100000000000001" customHeight="1">
      <c r="C4" s="91"/>
    </row>
    <row r="5" spans="1:5" ht="20.100000000000001" customHeight="1">
      <c r="C5" s="91"/>
    </row>
    <row r="7" spans="1:5" ht="17.100000000000001" customHeight="1">
      <c r="B7" s="90" t="s">
        <v>149</v>
      </c>
      <c r="C7" s="90" t="s">
        <v>103</v>
      </c>
      <c r="D7" s="90" t="s">
        <v>104</v>
      </c>
    </row>
    <row r="8" spans="1:5" ht="17.100000000000001" customHeight="1">
      <c r="D8" s="90" t="s">
        <v>105</v>
      </c>
    </row>
    <row r="9" spans="1:5" ht="17.100000000000001" customHeight="1">
      <c r="B9" s="90" t="s">
        <v>150</v>
      </c>
      <c r="C9" s="90" t="s">
        <v>106</v>
      </c>
      <c r="D9" s="90" t="s">
        <v>33</v>
      </c>
    </row>
    <row r="10" spans="1:5" ht="17.100000000000001" customHeight="1">
      <c r="C10" s="90" t="s">
        <v>107</v>
      </c>
      <c r="D10" s="90" t="s">
        <v>108</v>
      </c>
    </row>
    <row r="11" spans="1:5" ht="17.100000000000001" customHeight="1"/>
    <row r="12" spans="1:5" ht="17.100000000000001" customHeight="1">
      <c r="B12" s="90" t="s">
        <v>109</v>
      </c>
      <c r="C12" s="90" t="s">
        <v>110</v>
      </c>
    </row>
    <row r="13" spans="1:5" ht="17.100000000000001" customHeight="1">
      <c r="C13" s="90" t="s">
        <v>111</v>
      </c>
    </row>
    <row r="14" spans="1:5" ht="17.100000000000001" customHeight="1">
      <c r="C14" s="90" t="s">
        <v>112</v>
      </c>
    </row>
    <row r="15" spans="1:5" ht="17.100000000000001" customHeight="1"/>
    <row r="16" spans="1:5" ht="17.100000000000001" customHeight="1">
      <c r="B16" s="90" t="s">
        <v>113</v>
      </c>
      <c r="C16" s="90" t="s">
        <v>114</v>
      </c>
      <c r="D16" s="90" t="s">
        <v>170</v>
      </c>
    </row>
    <row r="17" spans="2:4" ht="17.100000000000001" customHeight="1">
      <c r="C17" s="90" t="s">
        <v>115</v>
      </c>
      <c r="D17" s="90" t="s">
        <v>171</v>
      </c>
    </row>
    <row r="18" spans="2:4" ht="17.100000000000001" customHeight="1">
      <c r="C18" s="90" t="s">
        <v>116</v>
      </c>
      <c r="D18" s="90" t="s">
        <v>172</v>
      </c>
    </row>
    <row r="19" spans="2:4" ht="17.100000000000001" customHeight="1"/>
    <row r="20" spans="2:4" ht="17.100000000000001" customHeight="1">
      <c r="B20" s="90" t="s">
        <v>0</v>
      </c>
      <c r="C20" s="90" t="s">
        <v>1</v>
      </c>
      <c r="D20" s="90" t="s">
        <v>2</v>
      </c>
    </row>
    <row r="21" spans="2:4" ht="17.100000000000001" customHeight="1">
      <c r="C21" s="90" t="s">
        <v>3</v>
      </c>
      <c r="D21" s="90" t="s">
        <v>4</v>
      </c>
    </row>
    <row r="22" spans="2:4" ht="17.100000000000001" customHeight="1">
      <c r="C22" s="90" t="s">
        <v>5</v>
      </c>
      <c r="D22" s="90" t="s">
        <v>6</v>
      </c>
    </row>
    <row r="23" spans="2:4" ht="17.100000000000001" customHeight="1"/>
    <row r="24" spans="2:4" ht="17.100000000000001" customHeight="1">
      <c r="B24" s="90" t="s">
        <v>88</v>
      </c>
      <c r="C24" s="90" t="s">
        <v>199</v>
      </c>
    </row>
    <row r="29" spans="2:4" ht="17.100000000000001" customHeight="1"/>
  </sheetData>
  <mergeCells count="3">
    <mergeCell ref="A1:E1"/>
    <mergeCell ref="A3:E3"/>
    <mergeCell ref="A2:E2"/>
  </mergeCells>
  <phoneticPr fontId="3"/>
  <printOptions horizontalCentered="1" gridLinesSet="0"/>
  <pageMargins left="0.59055118110236227" right="0.55118110236220474" top="0.74803149606299213" bottom="0.98425196850393704" header="0.59055118110236227" footer="0.51181102362204722"/>
  <pageSetup paperSize="9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Normal="100" zoomScaleSheetLayoutView="100" workbookViewId="0">
      <selection activeCell="G18" sqref="G18"/>
    </sheetView>
  </sheetViews>
  <sheetFormatPr defaultColWidth="10.625" defaultRowHeight="20.100000000000001" customHeight="1"/>
  <cols>
    <col min="1" max="1" width="2.625" style="1" customWidth="1"/>
    <col min="2" max="2" width="23.25" style="1" customWidth="1"/>
    <col min="3" max="3" width="12.875" style="1" customWidth="1"/>
    <col min="4" max="4" width="12.125" style="98" customWidth="1"/>
    <col min="5" max="7" width="10.375" style="1" customWidth="1"/>
    <col min="8" max="8" width="6.625" style="1" customWidth="1"/>
    <col min="9" max="16384" width="10.625" style="1"/>
  </cols>
  <sheetData>
    <row r="1" spans="1:9" ht="20.100000000000001" customHeight="1">
      <c r="A1" s="214" t="s">
        <v>117</v>
      </c>
      <c r="B1" s="214"/>
      <c r="C1" s="214"/>
      <c r="D1" s="214"/>
      <c r="E1" s="214"/>
      <c r="F1" s="214"/>
      <c r="G1" s="214"/>
      <c r="H1" s="82"/>
      <c r="I1" s="82"/>
    </row>
    <row r="3" spans="1:9" ht="20.100000000000001" customHeight="1">
      <c r="A3" s="278" t="s">
        <v>157</v>
      </c>
      <c r="B3" s="278"/>
      <c r="C3" s="278"/>
      <c r="D3" s="278"/>
      <c r="E3" s="278"/>
      <c r="F3" s="278"/>
      <c r="G3" s="278"/>
      <c r="H3" s="15"/>
    </row>
    <row r="4" spans="1:9" ht="20.100000000000001" customHeight="1">
      <c r="A4" s="83"/>
      <c r="B4" s="84"/>
      <c r="C4" s="84"/>
      <c r="D4" s="167"/>
      <c r="E4" s="84"/>
      <c r="F4" s="84"/>
      <c r="G4" s="84"/>
      <c r="H4" s="15"/>
    </row>
    <row r="5" spans="1:9" ht="20.100000000000001" customHeight="1">
      <c r="E5" s="281" t="s">
        <v>285</v>
      </c>
      <c r="F5" s="281"/>
      <c r="G5" s="281"/>
    </row>
    <row r="6" spans="1:9" ht="20.100000000000001" customHeight="1">
      <c r="G6" s="86" t="s">
        <v>173</v>
      </c>
    </row>
    <row r="7" spans="1:9" ht="20.100000000000001" customHeight="1">
      <c r="A7" s="74"/>
      <c r="B7" s="87" t="s">
        <v>174</v>
      </c>
      <c r="C7" s="87" t="s">
        <v>182</v>
      </c>
      <c r="D7" s="87" t="s">
        <v>178</v>
      </c>
      <c r="E7" s="87" t="s">
        <v>175</v>
      </c>
      <c r="F7" s="87" t="s">
        <v>176</v>
      </c>
      <c r="G7" s="87" t="s">
        <v>177</v>
      </c>
    </row>
    <row r="8" spans="1:9" ht="20.100000000000001" customHeight="1">
      <c r="A8" s="75">
        <v>1</v>
      </c>
      <c r="B8" s="75" t="s">
        <v>271</v>
      </c>
      <c r="C8" s="75" t="s">
        <v>276</v>
      </c>
      <c r="D8" s="39" t="s">
        <v>183</v>
      </c>
      <c r="E8" s="43">
        <v>150000</v>
      </c>
      <c r="F8" s="43">
        <v>100000</v>
      </c>
      <c r="G8" s="43">
        <v>300000</v>
      </c>
    </row>
    <row r="9" spans="1:9" ht="20.100000000000001" customHeight="1">
      <c r="A9" s="75">
        <v>2</v>
      </c>
      <c r="B9" s="75" t="s">
        <v>279</v>
      </c>
      <c r="C9" s="75" t="s">
        <v>275</v>
      </c>
      <c r="D9" s="39" t="s">
        <v>184</v>
      </c>
      <c r="E9" s="43">
        <v>150000</v>
      </c>
      <c r="F9" s="43">
        <v>100000</v>
      </c>
      <c r="G9" s="43">
        <v>200000</v>
      </c>
    </row>
    <row r="10" spans="1:9" ht="20.100000000000001" customHeight="1">
      <c r="A10" s="75">
        <v>3</v>
      </c>
      <c r="B10" s="75" t="s">
        <v>272</v>
      </c>
      <c r="C10" s="75" t="s">
        <v>277</v>
      </c>
      <c r="D10" s="39" t="s">
        <v>185</v>
      </c>
      <c r="E10" s="43">
        <v>150000</v>
      </c>
      <c r="F10" s="43">
        <v>100000</v>
      </c>
      <c r="G10" s="43">
        <v>200000</v>
      </c>
    </row>
    <row r="11" spans="1:9" ht="20.100000000000001" customHeight="1">
      <c r="A11" s="75">
        <v>4</v>
      </c>
      <c r="B11" s="75" t="s">
        <v>279</v>
      </c>
      <c r="C11" s="75" t="s">
        <v>277</v>
      </c>
      <c r="D11" s="39" t="s">
        <v>186</v>
      </c>
      <c r="E11" s="43">
        <v>150000</v>
      </c>
      <c r="F11" s="43">
        <v>100000</v>
      </c>
      <c r="G11" s="43">
        <v>200000</v>
      </c>
    </row>
    <row r="12" spans="1:9" ht="20.100000000000001" customHeight="1">
      <c r="A12" s="75">
        <v>5</v>
      </c>
      <c r="B12" s="92" t="s">
        <v>272</v>
      </c>
      <c r="C12" s="75" t="s">
        <v>277</v>
      </c>
      <c r="D12" s="49" t="s">
        <v>187</v>
      </c>
      <c r="E12" s="43">
        <v>150000</v>
      </c>
      <c r="F12" s="43">
        <v>100000</v>
      </c>
      <c r="G12" s="43">
        <v>200000</v>
      </c>
    </row>
    <row r="13" spans="1:9" ht="20.100000000000001" customHeight="1">
      <c r="A13" s="75">
        <v>6</v>
      </c>
      <c r="B13" s="75" t="s">
        <v>281</v>
      </c>
      <c r="C13" s="75" t="s">
        <v>278</v>
      </c>
      <c r="D13" s="39" t="s">
        <v>190</v>
      </c>
      <c r="E13" s="43">
        <v>150000</v>
      </c>
      <c r="F13" s="43">
        <v>100000</v>
      </c>
      <c r="G13" s="43">
        <v>200000</v>
      </c>
    </row>
    <row r="14" spans="1:9" ht="20.100000000000001" customHeight="1">
      <c r="A14" s="75">
        <v>7</v>
      </c>
      <c r="B14" s="75" t="s">
        <v>280</v>
      </c>
      <c r="C14" s="75" t="s">
        <v>278</v>
      </c>
      <c r="D14" s="39" t="s">
        <v>188</v>
      </c>
      <c r="E14" s="43">
        <v>100000</v>
      </c>
      <c r="F14" s="43">
        <v>100000</v>
      </c>
      <c r="G14" s="43">
        <v>300000</v>
      </c>
    </row>
    <row r="15" spans="1:9" ht="20.100000000000001" customHeight="1">
      <c r="A15" s="75">
        <v>8</v>
      </c>
      <c r="B15" s="75" t="s">
        <v>273</v>
      </c>
      <c r="C15" s="75" t="s">
        <v>278</v>
      </c>
      <c r="D15" s="39" t="s">
        <v>189</v>
      </c>
      <c r="E15" s="43">
        <v>100000</v>
      </c>
      <c r="F15" s="43">
        <v>50000</v>
      </c>
      <c r="G15" s="43">
        <v>200000</v>
      </c>
    </row>
    <row r="16" spans="1:9" ht="20.100000000000001" customHeight="1" thickBot="1">
      <c r="A16" s="75">
        <v>9</v>
      </c>
      <c r="B16" s="76" t="s">
        <v>274</v>
      </c>
      <c r="C16" s="76" t="s">
        <v>278</v>
      </c>
      <c r="D16" s="148" t="s">
        <v>191</v>
      </c>
      <c r="E16" s="31">
        <v>100000</v>
      </c>
      <c r="F16" s="31">
        <v>50000</v>
      </c>
      <c r="G16" s="31">
        <v>200000</v>
      </c>
    </row>
    <row r="17" spans="1:7" ht="20.100000000000001" customHeight="1" thickTop="1">
      <c r="A17" s="7"/>
      <c r="B17" s="93" t="s">
        <v>92</v>
      </c>
      <c r="C17" s="93"/>
      <c r="D17" s="93"/>
      <c r="E17" s="94">
        <f>SUM(E8:E16)</f>
        <v>1200000</v>
      </c>
      <c r="F17" s="95">
        <f>SUM(F8:F16)</f>
        <v>800000</v>
      </c>
      <c r="G17" s="95">
        <f>SUM(G8:G16)</f>
        <v>2000000</v>
      </c>
    </row>
  </sheetData>
  <mergeCells count="3">
    <mergeCell ref="A3:G3"/>
    <mergeCell ref="A1:G1"/>
    <mergeCell ref="E5:G5"/>
  </mergeCells>
  <phoneticPr fontId="3"/>
  <printOptions horizontalCentered="1" gridLinesSet="0"/>
  <pageMargins left="0.78740157480314965" right="0.78740157480314965" top="0.98425196850393704" bottom="1.0629921259842521" header="0.51181102362204722" footer="0.51181102362204722"/>
  <pageSetup paperSize="9" scale="92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①開催計画内容</vt:lpstr>
      <vt:lpstr>②収支予算</vt:lpstr>
      <vt:lpstr>③積算基礎(収入）</vt:lpstr>
      <vt:lpstr>④積算基礎(支出)</vt:lpstr>
      <vt:lpstr>⑤予定寄附者・予定額</vt:lpstr>
      <vt:lpstr>⑥役員名簿</vt:lpstr>
      <vt:lpstr>⑦招請者リスト</vt:lpstr>
      <vt:lpstr>①開催計画内容!Print_Area</vt:lpstr>
      <vt:lpstr>②収支予算!Print_Area</vt:lpstr>
      <vt:lpstr>'③積算基礎(収入）'!Print_Area</vt:lpstr>
      <vt:lpstr>'④積算基礎(支出)'!Print_Area</vt:lpstr>
      <vt:lpstr>⑤予定寄附者・予定額!Print_Area</vt:lpstr>
      <vt:lpstr>⑥役員名簿!Print_Area</vt:lpstr>
      <vt:lpstr>⑦招請者リスト!Print_Area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2022-02-22T04:58:49Z</dcterms:created>
  <dcterms:modified xsi:type="dcterms:W3CDTF">2022-02-22T04:59:26Z</dcterms:modified>
</cp:coreProperties>
</file>